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4.xml" ContentType="application/vnd.openxmlformats-officedocument.drawing+xml"/>
  <Override PartName="/xl/drawings/drawing5.xml" ContentType="application/vnd.openxmlformats-officedocument.drawing+xml"/>
  <Override PartName="/xl/pivotTables/pivotTable3.xml" ContentType="application/vnd.openxmlformats-officedocument.spreadsheetml.pivotTable+xml"/>
  <Override PartName="/xl/drawings/drawing6.xml" ContentType="application/vnd.openxmlformats-officedocument.drawing+xml"/>
  <Override PartName="/xl/charts/chartEx1.xml" ContentType="application/vnd.ms-office.chartex+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charts/chart1.xml" ContentType="application/vnd.openxmlformats-officedocument.drawingml.chart+xml"/>
  <Override PartName="/xl/charts/style2.xml" ContentType="application/vnd.ms-office.chartstyle+xml"/>
  <Override PartName="/xl/charts/colors2.xml" ContentType="application/vnd.ms-office.chartcolorstyle+xml"/>
  <Override PartName="/xl/drawings/drawing8.xml" ContentType="application/vnd.openxmlformats-officedocument.drawing+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drawings/drawing9.xml" ContentType="application/vnd.openxmlformats-officedocument.drawing+xml"/>
  <Override PartName="/xl/charts/chart2.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hidePivotFieldList="1"/>
  <mc:AlternateContent xmlns:mc="http://schemas.openxmlformats.org/markup-compatibility/2006">
    <mc:Choice Requires="x15">
      <x15ac:absPath xmlns:x15ac="http://schemas.microsoft.com/office/spreadsheetml/2010/11/ac" url="D:\Roshni\Priti\Monthly\July 2025\"/>
    </mc:Choice>
  </mc:AlternateContent>
  <xr:revisionPtr revIDLastSave="0" documentId="13_ncr:1_{7A534908-1333-456C-BA06-2DCDC7C72432}" xr6:coauthVersionLast="47" xr6:coauthVersionMax="47" xr10:uidLastSave="{00000000-0000-0000-0000-000000000000}"/>
  <bookViews>
    <workbookView xWindow="-120" yWindow="-120" windowWidth="24240" windowHeight="13140" tabRatio="853" xr2:uid="{92A90357-890F-4D8B-9BC8-91D69AFA4B83}"/>
  </bookViews>
  <sheets>
    <sheet name="Contents" sheetId="24" r:id="rId1"/>
    <sheet name="Stats" sheetId="25" r:id="rId2"/>
    <sheet name="Year-wise Repairs Trend" sheetId="13" r:id="rId3"/>
    <sheet name="Perception Reality Gap" sheetId="9" r:id="rId4"/>
    <sheet name="TSM 2025 2024 Comparison" sheetId="5" r:id="rId5"/>
    <sheet name="Repairs vs Response_Time" sheetId="10" r:id="rId6"/>
    <sheet name="ASB vs Complaints" sheetId="14" r:id="rId7"/>
    <sheet name="HA Outperforms LA" sheetId="20" r:id="rId8"/>
    <sheet name="HomeSafe vs Neighbourhood" sheetId="18" r:id="rId9"/>
    <sheet name="Engagement vs Satisfaction" sheetId="15" r:id="rId10"/>
    <sheet name="DLO_Stats - Working" sheetId="8" state="hidden" r:id="rId11"/>
    <sheet name="HA_LA_DLO" sheetId="12" state="hidden" r:id="rId12"/>
    <sheet name="Content" sheetId="2" state="hidden" r:id="rId13"/>
    <sheet name="Overall Satis vs Repairs Satis" sheetId="19" state="hidden" r:id="rId14"/>
  </sheets>
  <definedNames>
    <definedName name="_xlnm._FilterDatabase" localSheetId="7" hidden="1">'HA Outperforms LA'!$A$19:$B$24</definedName>
    <definedName name="_xlnm._FilterDatabase" localSheetId="8" hidden="1">'HomeSafe vs Neighbourhood'!$A$1:$C$7</definedName>
    <definedName name="_xlnm._FilterDatabase" localSheetId="13" hidden="1">'Overall Satis vs Repairs Satis'!$A$1:$C$7</definedName>
    <definedName name="_xlnm._FilterDatabase" localSheetId="3" hidden="1">'Perception Reality Gap'!$L$24:$O$32</definedName>
    <definedName name="_xlnm._FilterDatabase" localSheetId="1" hidden="1">Stats!$D$3:$F$8</definedName>
    <definedName name="_xlchart.v2.0" hidden="1">'HA Outperforms LA'!$A$20:$A$24</definedName>
    <definedName name="_xlchart.v2.1" hidden="1">'HA Outperforms LA'!$B$19</definedName>
    <definedName name="_xlchart.v2.2" hidden="1">'HA Outperforms LA'!$B$20:$B$24</definedName>
  </definedNames>
  <calcPr calcId="191029"/>
  <pivotCaches>
    <pivotCache cacheId="0" r:id="rId15"/>
    <pivotCache cacheId="1" r:id="rId16"/>
    <pivotCache cacheId="2" r:id="rId1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4" i="9" l="1"/>
  <c r="O25" i="9"/>
  <c r="O28" i="9"/>
  <c r="O32" i="9"/>
  <c r="O30" i="9"/>
  <c r="O33" i="9"/>
  <c r="O29" i="9"/>
  <c r="O26" i="9"/>
  <c r="O31" i="9"/>
  <c r="O27" i="9"/>
  <c r="D15" i="9"/>
  <c r="D16" i="9"/>
  <c r="D17" i="9"/>
  <c r="D18" i="9"/>
  <c r="F7" i="20"/>
  <c r="B7" i="20"/>
  <c r="C7" i="20"/>
  <c r="E7" i="20"/>
  <c r="D7" i="20"/>
  <c r="I3" i="5" l="1"/>
  <c r="J3" i="5"/>
  <c r="I4" i="5"/>
  <c r="J4" i="5"/>
  <c r="I5" i="5"/>
  <c r="J5" i="5"/>
  <c r="I6" i="5"/>
  <c r="J6" i="5"/>
  <c r="I7" i="5"/>
  <c r="J7" i="5"/>
  <c r="I8" i="5"/>
  <c r="J8" i="5"/>
  <c r="I9" i="5"/>
  <c r="J9" i="5"/>
  <c r="I10" i="5"/>
  <c r="J10" i="5"/>
  <c r="I11" i="5"/>
  <c r="J11" i="5"/>
  <c r="I12" i="5"/>
  <c r="J12" i="5"/>
  <c r="I13" i="5"/>
  <c r="J13" i="5"/>
  <c r="I14" i="5"/>
  <c r="J14" i="5"/>
  <c r="I15" i="5"/>
  <c r="J15" i="5"/>
  <c r="I16" i="5"/>
  <c r="J16" i="5"/>
  <c r="I17" i="5"/>
  <c r="J17" i="5"/>
  <c r="I18" i="5"/>
  <c r="J18" i="5"/>
  <c r="I19" i="5"/>
  <c r="J19" i="5"/>
  <c r="I20" i="5"/>
  <c r="J20" i="5"/>
  <c r="I21" i="5"/>
  <c r="J21" i="5"/>
  <c r="I22" i="5"/>
  <c r="J22" i="5"/>
  <c r="I23" i="5"/>
  <c r="J23" i="5"/>
  <c r="I24" i="5"/>
  <c r="J24" i="5"/>
  <c r="I25" i="5"/>
  <c r="J25" i="5"/>
  <c r="I26" i="5"/>
  <c r="J26" i="5"/>
  <c r="I27" i="5"/>
  <c r="J27" i="5"/>
  <c r="I28" i="5"/>
  <c r="J28" i="5"/>
  <c r="I29" i="5"/>
  <c r="J29" i="5"/>
  <c r="I30" i="5"/>
  <c r="J30" i="5"/>
  <c r="K23" i="5" l="1"/>
  <c r="K21" i="5"/>
  <c r="K19" i="5"/>
  <c r="K17" i="5"/>
  <c r="K15" i="5"/>
  <c r="K13" i="5"/>
  <c r="K11" i="5"/>
  <c r="K9" i="5"/>
  <c r="K7" i="5"/>
  <c r="K5" i="5"/>
  <c r="K25" i="5"/>
  <c r="K30" i="5"/>
  <c r="K28" i="5"/>
  <c r="K26" i="5"/>
  <c r="K24" i="5"/>
  <c r="K22" i="5"/>
  <c r="K20" i="5"/>
  <c r="K18" i="5"/>
  <c r="K16" i="5"/>
  <c r="K14" i="5"/>
  <c r="K12" i="5"/>
  <c r="K10" i="5"/>
  <c r="K8" i="5"/>
  <c r="K6" i="5"/>
  <c r="K4" i="5"/>
  <c r="K29" i="5"/>
  <c r="K27" i="5"/>
  <c r="K3" i="5"/>
</calcChain>
</file>

<file path=xl/sharedStrings.xml><?xml version="1.0" encoding="utf-8"?>
<sst xmlns="http://schemas.openxmlformats.org/spreadsheetml/2006/main" count="969" uniqueCount="512">
  <si>
    <t>Keeping Properties in Good Repair</t>
  </si>
  <si>
    <t>Maintaining Building Safety</t>
  </si>
  <si>
    <t>Respectful and Helpful Engagement</t>
  </si>
  <si>
    <t>Effective Handling of Complaints</t>
  </si>
  <si>
    <t>Responsible Neighbourhood Mgmt.</t>
  </si>
  <si>
    <t>HA / LA Name</t>
  </si>
  <si>
    <t>Company Type</t>
  </si>
  <si>
    <t>Overall Service Satisfaction (%)</t>
  </si>
  <si>
    <t>Repairs Satisfaction (%)</t>
  </si>
  <si>
    <t>Most Recent Repair Time Taken (%)</t>
  </si>
  <si>
    <t>Home is Well Maintained (%)</t>
  </si>
  <si>
    <t>Non-Decent Homes (%)</t>
  </si>
  <si>
    <t>Non-Emergency Repairs On Time (%)</t>
  </si>
  <si>
    <t>Emergency Repairs On Time (%)</t>
  </si>
  <si>
    <t>Repairs Completed On Time (%)</t>
  </si>
  <si>
    <t>Home is Safe (%)</t>
  </si>
  <si>
    <t>Gas Safety (%)</t>
  </si>
  <si>
    <t>Fire Safety (%)</t>
  </si>
  <si>
    <t>Asbestos Safety (%)</t>
  </si>
  <si>
    <t>Water Safety  (%)</t>
  </si>
  <si>
    <t>Lift Safety (%)</t>
  </si>
  <si>
    <t>Electrical Safety (%)</t>
  </si>
  <si>
    <t>Landlord Listens/Acts Tenants View (%)</t>
  </si>
  <si>
    <t>Tenants Kept Informed (%)</t>
  </si>
  <si>
    <t>Tenants Treatment (%)</t>
  </si>
  <si>
    <t>Handling Complaints (%)</t>
  </si>
  <si>
    <t>Stage 1 Complaints per 1,000 Properties</t>
  </si>
  <si>
    <t>Stage 2 Complaints per 1,000 Properties</t>
  </si>
  <si>
    <t>Complaints Response Time - 1 (%)</t>
  </si>
  <si>
    <t>Complaints Response Time - 2 (%)</t>
  </si>
  <si>
    <t>Communal Areas (%)</t>
  </si>
  <si>
    <t>Neighbourhood Positive Contribution (%)</t>
  </si>
  <si>
    <t>Approach To ASB (%)</t>
  </si>
  <si>
    <t>ASB Cases per 1,000 Properties</t>
  </si>
  <si>
    <t>ASB Hate Cases per 1,000 Properties</t>
  </si>
  <si>
    <t>Acis Group Ltd.</t>
  </si>
  <si>
    <t>Stock Transfer</t>
  </si>
  <si>
    <t>East Midlands</t>
  </si>
  <si>
    <t>Adullam Homes Housing Association</t>
  </si>
  <si>
    <t>Letting/Hostel</t>
  </si>
  <si>
    <t>West Midlands</t>
  </si>
  <si>
    <t>Advance Housing &amp; Support Ltd.</t>
  </si>
  <si>
    <t>Care &amp; Support</t>
  </si>
  <si>
    <t>South East</t>
  </si>
  <si>
    <t>Alliance Homes</t>
  </si>
  <si>
    <t>South West</t>
  </si>
  <si>
    <t>Amplius</t>
  </si>
  <si>
    <t>Letting</t>
  </si>
  <si>
    <t>East of England</t>
  </si>
  <si>
    <t>Anchor Hanover Group</t>
  </si>
  <si>
    <t>Greater London</t>
  </si>
  <si>
    <t>Arawak Walton Housing Association Ltd.</t>
  </si>
  <si>
    <t>North West</t>
  </si>
  <si>
    <t>Arches Housing Ltd.</t>
  </si>
  <si>
    <t>Yorkshire and the Humber</t>
  </si>
  <si>
    <t>Arun District Council</t>
  </si>
  <si>
    <t>Local Authority</t>
  </si>
  <si>
    <t>Ashfield District Council</t>
  </si>
  <si>
    <t>Ashford Borough Council</t>
  </si>
  <si>
    <t>Ashton Pioneer Homes Ltd.</t>
  </si>
  <si>
    <t>Aspire Housing Limited</t>
  </si>
  <si>
    <t>B3Living</t>
  </si>
  <si>
    <t>Babergh District Council</t>
  </si>
  <si>
    <t>Barnet Homes</t>
  </si>
  <si>
    <t>ALMO</t>
  </si>
  <si>
    <t>Barnet London Borough</t>
  </si>
  <si>
    <t>Barnsley Metropolitan Borough Council</t>
  </si>
  <si>
    <t>Bassetlaw District Council</t>
  </si>
  <si>
    <t>believe housing Ltd.</t>
  </si>
  <si>
    <t>North East</t>
  </si>
  <si>
    <t>Berneslai Homes</t>
  </si>
  <si>
    <t>Bernicia Group Ltd.</t>
  </si>
  <si>
    <t>Bespoke Supportive Tenancies (BeST)</t>
  </si>
  <si>
    <t>Charity</t>
  </si>
  <si>
    <t>Beyond Housing Ltd</t>
  </si>
  <si>
    <t>Birmingham City Council</t>
  </si>
  <si>
    <t>Black Country Housing Group Ltd.</t>
  </si>
  <si>
    <t>Blackpool Coastal Housing</t>
  </si>
  <si>
    <t>Bolsover District Council</t>
  </si>
  <si>
    <t>Bolton at Home</t>
  </si>
  <si>
    <t>Bournemouth Churches Housing Association Ltd (BCHA)</t>
  </si>
  <si>
    <t>Bournville Village Trust</t>
  </si>
  <si>
    <t>BPHA</t>
  </si>
  <si>
    <t>Brentwood Borough Council</t>
  </si>
  <si>
    <t>Brighter Places</t>
  </si>
  <si>
    <t>Broadacres Housing Association Ltd.</t>
  </si>
  <si>
    <t>Bromford Flagship Ltd</t>
  </si>
  <si>
    <t>Bromford Housing Association Limited</t>
  </si>
  <si>
    <t>Broxtowe Borough Council</t>
  </si>
  <si>
    <t>Brunelcare</t>
  </si>
  <si>
    <t>Bury Metropolitan Borough Council</t>
  </si>
  <si>
    <t>Bushbury Hill Estate Management Board</t>
  </si>
  <si>
    <t>TMO</t>
  </si>
  <si>
    <t>Calico Homes Ltd.</t>
  </si>
  <si>
    <t>Cambridge City Council</t>
  </si>
  <si>
    <t>Cannock Chase Council</t>
  </si>
  <si>
    <t>Canterbury City Council</t>
  </si>
  <si>
    <t>Castles &amp; Coasts Housing Association Ltd</t>
  </si>
  <si>
    <t>Central Bedfordshire Council</t>
  </si>
  <si>
    <t>Charnwood Borough Council</t>
  </si>
  <si>
    <t>Chelmer Housing Partnership (CHP)</t>
  </si>
  <si>
    <t>Cheltenham Borough Council</t>
  </si>
  <si>
    <t>Cheshire West and Chester Council</t>
  </si>
  <si>
    <t>Chesterfield Borough Council</t>
  </si>
  <si>
    <t>Christian Action Housing Association</t>
  </si>
  <si>
    <t>CHS Group</t>
  </si>
  <si>
    <t>Citizen</t>
  </si>
  <si>
    <t>City of London</t>
  </si>
  <si>
    <t>City of York Council</t>
  </si>
  <si>
    <t>Coastline Housing Ltd.</t>
  </si>
  <si>
    <t>Cobalt Housing Limited</t>
  </si>
  <si>
    <t>Colchester Borough Council</t>
  </si>
  <si>
    <t>Colchester Borough Homes</t>
  </si>
  <si>
    <t>Community Gateway Association</t>
  </si>
  <si>
    <t>Community Housing</t>
  </si>
  <si>
    <t>Connect Housing</t>
  </si>
  <si>
    <t>Cornwall Housing Ltd</t>
  </si>
  <si>
    <t>Cottsway Housing Association Ltd.</t>
  </si>
  <si>
    <t>Crawley Borough Council</t>
  </si>
  <si>
    <t>Cross Keys Homes</t>
  </si>
  <si>
    <t>Croydon Churches Housing Association (CCHA)</t>
  </si>
  <si>
    <t>Croydon London Borough</t>
  </si>
  <si>
    <t>CURO</t>
  </si>
  <si>
    <t>Darlington Borough Council</t>
  </si>
  <si>
    <t>Dartford Borough Council</t>
  </si>
  <si>
    <t>Derby City Council</t>
  </si>
  <si>
    <t>Derby Homes</t>
  </si>
  <si>
    <t>Derventio Housing Trust</t>
  </si>
  <si>
    <t>Dover District Council</t>
  </si>
  <si>
    <t>Dudley Metropolitan Borough Council</t>
  </si>
  <si>
    <t>Durham Aged Mineworkers' Homes Association</t>
  </si>
  <si>
    <t>Almshouse</t>
  </si>
  <si>
    <t>East Devon District Council</t>
  </si>
  <si>
    <t>EastendHomes Ltd.</t>
  </si>
  <si>
    <t>Eastlight Community Homes</t>
  </si>
  <si>
    <t>Eden Housing Association Ltd.</t>
  </si>
  <si>
    <t>emh group</t>
  </si>
  <si>
    <t>Empowering People Inspiring Communities Ltd. (EPIC)</t>
  </si>
  <si>
    <t>Enfield London Borough</t>
  </si>
  <si>
    <t>English Rural Housing Association Ltd.</t>
  </si>
  <si>
    <t>Epping Forest District Council</t>
  </si>
  <si>
    <t>Estuary Housing Association Ltd.</t>
  </si>
  <si>
    <t>Exeter City Council</t>
  </si>
  <si>
    <t>Fairhive Homes Ltd</t>
  </si>
  <si>
    <t>Fareham Borough Council</t>
  </si>
  <si>
    <t>First Garden Cities Homes</t>
  </si>
  <si>
    <t>Flagship Housing Ltd</t>
  </si>
  <si>
    <t>Folkestone &amp; Hythe District Council</t>
  </si>
  <si>
    <t>ForHousing</t>
  </si>
  <si>
    <t>Freebridge Community Housing Ltd.</t>
  </si>
  <si>
    <t>Futures Housing Group</t>
  </si>
  <si>
    <t>Gateshead Metropolitan Borough Council</t>
  </si>
  <si>
    <t>Gateway Housing Association</t>
  </si>
  <si>
    <t>Gentoo Group Ltd.</t>
  </si>
  <si>
    <t>Golden Lane Housing</t>
  </si>
  <si>
    <t>Golding Homes</t>
  </si>
  <si>
    <t>Gravesham Borough Council</t>
  </si>
  <si>
    <t>Great Places Housing Group</t>
  </si>
  <si>
    <t>Great Yarmouth Borough Council</t>
  </si>
  <si>
    <t>Greatwell Homes</t>
  </si>
  <si>
    <t>GreenSquareAccord</t>
  </si>
  <si>
    <t>Greenwich London Borough</t>
  </si>
  <si>
    <t>Guildford Borough Council</t>
  </si>
  <si>
    <t>Habinteg Housing Association Ltd.</t>
  </si>
  <si>
    <t>Hackney London Borough</t>
  </si>
  <si>
    <t>Halton Housing Trust</t>
  </si>
  <si>
    <t>Hammersmith &amp; Fulham London Borough</t>
  </si>
  <si>
    <t>Haringey London Borough</t>
  </si>
  <si>
    <t>Harrow London Borough</t>
  </si>
  <si>
    <t>Havebury Housing Partnership</t>
  </si>
  <si>
    <t>Heart of Medway Housing Association</t>
  </si>
  <si>
    <t>Heylo Housing</t>
  </si>
  <si>
    <t>Registered Provider (for profit)</t>
  </si>
  <si>
    <t>Hightown Housing Association Ltd.</t>
  </si>
  <si>
    <t>Hilldale Housing Association Ltd.</t>
  </si>
  <si>
    <t>Hillingdon London Borough</t>
  </si>
  <si>
    <t>Home Group</t>
  </si>
  <si>
    <t>Homes in Somerset (formerly Homes in Sedgemoor)</t>
  </si>
  <si>
    <t>Honeycomb Group</t>
  </si>
  <si>
    <t>Horton Housing Association</t>
  </si>
  <si>
    <t>IP Society</t>
  </si>
  <si>
    <t>Hounslow London Borough</t>
  </si>
  <si>
    <t>Housing 21</t>
  </si>
  <si>
    <t>Housing Plus Group</t>
  </si>
  <si>
    <t>Housing Solutions Group</t>
  </si>
  <si>
    <t>Hull City Council</t>
  </si>
  <si>
    <t>Hundred Houses Society Ltd.</t>
  </si>
  <si>
    <t>Hyde Group</t>
  </si>
  <si>
    <t>Inclusion Housing</t>
  </si>
  <si>
    <t>Incommunities Ltd.</t>
  </si>
  <si>
    <t>Ipswich Borough Council</t>
  </si>
  <si>
    <t>Irwell Valley Homes</t>
  </si>
  <si>
    <t>Islington London Borough</t>
  </si>
  <si>
    <t>Jigsaw Homes Group Ltd.</t>
  </si>
  <si>
    <t>Joseph Rowntree Housing Trust</t>
  </si>
  <si>
    <t>Karbon Homes</t>
  </si>
  <si>
    <t>Kensington and Chelsea London Borough</t>
  </si>
  <si>
    <t>Kingston upon Thames London Royal Borough</t>
  </si>
  <si>
    <t>L&amp;Q Group</t>
  </si>
  <si>
    <t>Lancaster City Council</t>
  </si>
  <si>
    <t>Leeds City Council</t>
  </si>
  <si>
    <t>Leeds Jewish Housing Association Ltd.</t>
  </si>
  <si>
    <t>Lincoln City Council</t>
  </si>
  <si>
    <t>Lincolnshire Housing Partnership (LHP)</t>
  </si>
  <si>
    <t>LiveWest Homes Ltd</t>
  </si>
  <si>
    <t>Livin Housing Ltd</t>
  </si>
  <si>
    <t>Livv Housing Group</t>
  </si>
  <si>
    <t>Local Space Housing Association</t>
  </si>
  <si>
    <t>Luton Borough Council</t>
  </si>
  <si>
    <t>Magna Housing</t>
  </si>
  <si>
    <t>Manchester City Council</t>
  </si>
  <si>
    <t>Mansfield District Council</t>
  </si>
  <si>
    <t>Medway Council</t>
  </si>
  <si>
    <t>Melton Borough Council</t>
  </si>
  <si>
    <t>mhs homes group</t>
  </si>
  <si>
    <t>Mid Devon District Council</t>
  </si>
  <si>
    <t>Mid Suffolk District Council</t>
  </si>
  <si>
    <t>Midland Heart</t>
  </si>
  <si>
    <t>Milton Keynes Borough Council</t>
  </si>
  <si>
    <t>Mitre Housing Association Ltd.</t>
  </si>
  <si>
    <t>MSV Housing</t>
  </si>
  <si>
    <t>Muir Group Housing Association Ltd.</t>
  </si>
  <si>
    <t>Nehemiah Housing</t>
  </si>
  <si>
    <t>New Forest District Council</t>
  </si>
  <si>
    <t>Newark and Sherwood District Council</t>
  </si>
  <si>
    <t>Newcastle City Council</t>
  </si>
  <si>
    <t>Newham London Borough</t>
  </si>
  <si>
    <t>Newlon Housing Trust</t>
  </si>
  <si>
    <t>North Devon Homes Ltd.</t>
  </si>
  <si>
    <t>North Kesteven District Council</t>
  </si>
  <si>
    <t>North Northamptonshire Council</t>
  </si>
  <si>
    <t>North Star Housing Group</t>
  </si>
  <si>
    <t>North Tyneside Council</t>
  </si>
  <si>
    <t>North West Leicestershire District Council</t>
  </si>
  <si>
    <t>North Yorkshire Council</t>
  </si>
  <si>
    <t>Northamptonshire Partnership Homes</t>
  </si>
  <si>
    <t>Northumberland County Council</t>
  </si>
  <si>
    <t>Norwich City Council</t>
  </si>
  <si>
    <t>Notting Hill Genesis</t>
  </si>
  <si>
    <t>Nottingham City Council</t>
  </si>
  <si>
    <t>Oadby and Wigston Borough Council</t>
  </si>
  <si>
    <t>Ocean Housing Group Ltd.</t>
  </si>
  <si>
    <t>Oldham Metropolitan Borough Council</t>
  </si>
  <si>
    <t>One Manchester</t>
  </si>
  <si>
    <t>One Vision Housing Ltd.</t>
  </si>
  <si>
    <t>Ongo</t>
  </si>
  <si>
    <t>Orbit Group Ltd.</t>
  </si>
  <si>
    <t>Orwell Housing Association Ltd.</t>
  </si>
  <si>
    <t>Oxford City Council</t>
  </si>
  <si>
    <t>PA Housing Ltd</t>
  </si>
  <si>
    <t>Papworth Trust</t>
  </si>
  <si>
    <t>Paradigm Housing Group Ltd.</t>
  </si>
  <si>
    <t>Peabody Trust</t>
  </si>
  <si>
    <t>Peaks &amp; Plains Housing Trust</t>
  </si>
  <si>
    <t>Phoenix Community Housing</t>
  </si>
  <si>
    <t>Pickering &amp; Ferens Homes</t>
  </si>
  <si>
    <t>Pine Court Housing Association Ltd.</t>
  </si>
  <si>
    <t>Platform Housing Group</t>
  </si>
  <si>
    <t>Plus Dane Housing Ltd</t>
  </si>
  <si>
    <t>Plymouth Community Homes</t>
  </si>
  <si>
    <t>Poplar HARCA Ltd.</t>
  </si>
  <si>
    <t>Portsmouth City Council</t>
  </si>
  <si>
    <t>Prima Group</t>
  </si>
  <si>
    <t>Progress Housing Group</t>
  </si>
  <si>
    <t>Railway Housing Association &amp; Benefit Fund</t>
  </si>
  <si>
    <t>Raven Housing Trust</t>
  </si>
  <si>
    <t>Red Kite Community Housing Ltd.</t>
  </si>
  <si>
    <t>Redditch Borough Council</t>
  </si>
  <si>
    <t>Regenda Group</t>
  </si>
  <si>
    <t>RHP (Richmond Housing Partnership)</t>
  </si>
  <si>
    <t>Rooftop Housing Group</t>
  </si>
  <si>
    <t>Rotherham Metropolitan Borough Council</t>
  </si>
  <si>
    <t>Runnymede Borough Council</t>
  </si>
  <si>
    <t>Saffron Housing Trust</t>
  </si>
  <si>
    <t>Sage Rented Limited</t>
  </si>
  <si>
    <t>Salix Homes</t>
  </si>
  <si>
    <t>Salvation Army Homes</t>
  </si>
  <si>
    <t>Sanctuary Housing Association</t>
  </si>
  <si>
    <t>Sandwell Metropolitan Borough Council</t>
  </si>
  <si>
    <t>Saxon Weald</t>
  </si>
  <si>
    <t>Selwood Housing</t>
  </si>
  <si>
    <t>settle</t>
  </si>
  <si>
    <t>Sheffield City Council</t>
  </si>
  <si>
    <t>Shropshire Towns and Rural Housing (STAR Housing)</t>
  </si>
  <si>
    <t>Slough Borough Council</t>
  </si>
  <si>
    <t>Soha Housing Ltd.</t>
  </si>
  <si>
    <t>Solihull Community Housing Ltd.</t>
  </si>
  <si>
    <t>Somerset Council</t>
  </si>
  <si>
    <t>South Essex Homes</t>
  </si>
  <si>
    <t>South Holland District Council</t>
  </si>
  <si>
    <t>South Kesteven District Council</t>
  </si>
  <si>
    <t>South Lakes Housing</t>
  </si>
  <si>
    <t>South Liverpool Homes</t>
  </si>
  <si>
    <t>South Tyneside Metropolitan Borough Council</t>
  </si>
  <si>
    <t>South Yorkshire Housing Association Ltd.</t>
  </si>
  <si>
    <t>Southway Housing Trust (Manchester) Ltd.</t>
  </si>
  <si>
    <t>Spitalfields Housing Association Ltd.</t>
  </si>
  <si>
    <t>St. Albans City Council</t>
  </si>
  <si>
    <t>St. Anne's Community Services</t>
  </si>
  <si>
    <t>Hostel</t>
  </si>
  <si>
    <t>St. Mungo's</t>
  </si>
  <si>
    <t>Stevenage Borough Council</t>
  </si>
  <si>
    <t>Stockport Homes</t>
  </si>
  <si>
    <t>Stoke-On-Trent City Council</t>
  </si>
  <si>
    <t>Stroud District Council</t>
  </si>
  <si>
    <t>Sutton Housing Partnership</t>
  </si>
  <si>
    <t>Tamworth Borough Council</t>
  </si>
  <si>
    <t>Tandridge District Council</t>
  </si>
  <si>
    <t>Teign Housing</t>
  </si>
  <si>
    <t>Thanet District Council</t>
  </si>
  <si>
    <t>The Pioneer Group</t>
  </si>
  <si>
    <t>Thirteen Group</t>
  </si>
  <si>
    <t>Thrive Homes</t>
  </si>
  <si>
    <t>Together Housing Group</t>
  </si>
  <si>
    <t>Torus</t>
  </si>
  <si>
    <t>Tower Hamlets London Borough</t>
  </si>
  <si>
    <t>Transform Housing &amp; Support</t>
  </si>
  <si>
    <t>Trent &amp; Dove Housing Ltd.</t>
  </si>
  <si>
    <t>Trident Housing Association Ltd.</t>
  </si>
  <si>
    <t>Tuntum Housing Association Ltd.</t>
  </si>
  <si>
    <t>Two Rivers Housing</t>
  </si>
  <si>
    <t>Uttlesford District Council</t>
  </si>
  <si>
    <t>Vico Homes (formerly WDH)</t>
  </si>
  <si>
    <t>Walsall Housing Group (WHG) Ltd.</t>
  </si>
  <si>
    <t>Warrington Housing Association Ltd.</t>
  </si>
  <si>
    <t>Watford Community Housing Trust</t>
  </si>
  <si>
    <t>WATMOS Community Homes</t>
  </si>
  <si>
    <t>Waverley Borough Council</t>
  </si>
  <si>
    <t>Wealden District Council</t>
  </si>
  <si>
    <t>Weaver Vale Housing Trust Ltd.</t>
  </si>
  <si>
    <t>Welwyn Hatfield Borough Council</t>
  </si>
  <si>
    <t>West Kent Housing Association</t>
  </si>
  <si>
    <t>Westfield Housing Association Ltd</t>
  </si>
  <si>
    <t>Westmorland &amp; Furness Council</t>
  </si>
  <si>
    <t>Westward Housing Group</t>
  </si>
  <si>
    <t>Wigan Metropolitan Borough Council</t>
  </si>
  <si>
    <t>Willow Tree Housing Partnership</t>
  </si>
  <si>
    <t>Wiltshire Council</t>
  </si>
  <si>
    <t>Winchester City Council</t>
  </si>
  <si>
    <t>Woking Borough Council</t>
  </si>
  <si>
    <t>Wolverhampton City Council</t>
  </si>
  <si>
    <t>Wolverhampton Homes</t>
  </si>
  <si>
    <t>Worthing Homes Limited</t>
  </si>
  <si>
    <t>Wythenshawe Community Housing Group (WCHG)</t>
  </si>
  <si>
    <t>Your Housing Group</t>
  </si>
  <si>
    <t>Perception vs Compliance Graph - this consists of tenant perception (whether residents feel their home is safe) and compliance reality (whether safety tests are being passed), broken down by region</t>
  </si>
  <si>
    <t>Correlation Between Tenant Satisfaction Metrics and Management Areas</t>
  </si>
  <si>
    <t>TSM satisfaction comparison on the basis of HA/LAs with DLO vs Contractor</t>
  </si>
  <si>
    <t>Average Comparison of all TSM fields for 2025 and 2024</t>
  </si>
  <si>
    <t>Graph - Comparison of Av Repairs Satisfaction, repairs completed on time and most recent repair time taken - region-wise</t>
  </si>
  <si>
    <t>Year on Year Avg Repair Satisfaction Trend</t>
  </si>
  <si>
    <t>Contents :</t>
  </si>
  <si>
    <t>Stats - Avg Repairs Satisfaction vs Avg Response Time on the basis of HA vs LA</t>
  </si>
  <si>
    <t>Insights on Satisfaction Vs Sample Size, Response Rate By Company Type, Rounded Response Rate By Company Type, Response Rate By Region And Organisation Type, Avg Response Rate By Organisation Type, Avg Response Rate By Region, Response Rate By Region And Category, Average Tenant Survey Response Rate By Region And Organisation Type ( there could be duplicates you can eliminate duplicates), TSM By Org Type, TSM By Region</t>
  </si>
  <si>
    <t>Stats - Avg Repairs Satisfaction vs. Avg Response Time by Local Authority regions</t>
  </si>
  <si>
    <t>Stats - Avg Repairs Satisfaction vs. Avg Response Time on the basis of Stock size</t>
  </si>
  <si>
    <t>Telford and Wrekin Council</t>
  </si>
  <si>
    <t>Housing Association</t>
  </si>
  <si>
    <t>HA/LA</t>
  </si>
  <si>
    <t>Overall Service Satisfaction (2024) (%)</t>
  </si>
  <si>
    <t>TSM fields</t>
  </si>
  <si>
    <t>TSM Sections</t>
  </si>
  <si>
    <t>Difference 2025 -2024</t>
  </si>
  <si>
    <t>Difference</t>
  </si>
  <si>
    <t>Change</t>
  </si>
  <si>
    <t>Check LA and ALMO for duplicates</t>
  </si>
  <si>
    <t>Clanmil Housing Association</t>
  </si>
  <si>
    <t>Glasgow West Housing Association Ltd.</t>
  </si>
  <si>
    <t>Melville Housing Association Ltd.</t>
  </si>
  <si>
    <t>Yoker Housing Association Ltd.</t>
  </si>
  <si>
    <t>DLO Only</t>
  </si>
  <si>
    <t>External Contractors Only</t>
  </si>
  <si>
    <t>DLO + External Contractors</t>
  </si>
  <si>
    <t>DLO Support Check</t>
  </si>
  <si>
    <t>Check - DLO + External Contractors</t>
  </si>
  <si>
    <t>DLO/ External Contractors/ DLO + External Contractors</t>
  </si>
  <si>
    <t>Row Labels</t>
  </si>
  <si>
    <t>Grand Total</t>
  </si>
  <si>
    <t>Count of DLO/ External Contractors/ DLO + External Contractors</t>
  </si>
  <si>
    <t>Average of Repairs Satisfaction (%)</t>
  </si>
  <si>
    <t>Average of Most Recent Repair Time Taken (%)</t>
  </si>
  <si>
    <t>Count of Region</t>
  </si>
  <si>
    <t>External Contractors only</t>
  </si>
  <si>
    <t>Average Repairs Satisfaction</t>
  </si>
  <si>
    <t>Repair Model</t>
  </si>
  <si>
    <t>TSM Fields</t>
  </si>
  <si>
    <t>Average of Repairs Completed On Time (%)</t>
  </si>
  <si>
    <t>Housing Association and Local Authority Tenant Satisfaction Measures (TSMs) Comparison - 2025</t>
  </si>
  <si>
    <t>Quick Insights:</t>
  </si>
  <si>
    <t>Still in process</t>
  </si>
  <si>
    <t>To be discussed</t>
  </si>
  <si>
    <t>HA/LA Filter</t>
  </si>
  <si>
    <t>Overall Satisfaction vs Engagement Metrics</t>
  </si>
  <si>
    <t>Not started</t>
  </si>
  <si>
    <t>Doubt - DLO Support Check</t>
  </si>
  <si>
    <t>Nottingham City Council Housing Services</t>
  </si>
  <si>
    <t>DLO</t>
  </si>
  <si>
    <t>Taff Housing Association Ltd.</t>
  </si>
  <si>
    <t>DLO Support Check + External Contractors</t>
  </si>
  <si>
    <t>DLO + External contactor</t>
  </si>
  <si>
    <t>Overall Trend:</t>
  </si>
  <si>
    <r>
      <t xml:space="preserve">Repairs satisfaction has steadily declined from </t>
    </r>
    <r>
      <rPr>
        <b/>
        <sz val="11"/>
        <color theme="1"/>
        <rFont val="Calibri"/>
        <family val="2"/>
      </rPr>
      <t xml:space="preserve">87% in 2020 </t>
    </r>
    <r>
      <rPr>
        <sz val="11"/>
        <color theme="1"/>
        <rFont val="Calibri"/>
        <family val="2"/>
      </rPr>
      <t xml:space="preserve">to </t>
    </r>
    <r>
      <rPr>
        <b/>
        <sz val="11"/>
        <color theme="1"/>
        <rFont val="Calibri"/>
        <family val="2"/>
      </rPr>
      <t>78% in 2025</t>
    </r>
    <r>
      <rPr>
        <sz val="11"/>
        <color theme="1"/>
        <rFont val="Calibri"/>
        <family val="2"/>
      </rPr>
      <t xml:space="preserve"> —
a </t>
    </r>
    <r>
      <rPr>
        <b/>
        <sz val="11"/>
        <color theme="1"/>
        <rFont val="Calibri"/>
        <family val="2"/>
      </rPr>
      <t>9 percentage point drop over six years</t>
    </r>
    <r>
      <rPr>
        <sz val="11"/>
        <color theme="1"/>
        <rFont val="Calibri"/>
        <family val="2"/>
      </rPr>
      <t>.</t>
    </r>
  </si>
  <si>
    <r>
      <t xml:space="preserve">The most significant single-year drop occurred between </t>
    </r>
    <r>
      <rPr>
        <b/>
        <sz val="11"/>
        <color theme="1"/>
        <rFont val="Calibri"/>
        <family val="2"/>
      </rPr>
      <t>2023 (83%) and 2024 (76%) — a sharp 7-point decline</t>
    </r>
    <r>
      <rPr>
        <sz val="11"/>
        <color theme="1"/>
        <rFont val="Calibri"/>
        <family val="2"/>
      </rPr>
      <t>.</t>
    </r>
  </si>
  <si>
    <t>There’s a visible drop in complaint handling effectiveness as we move from Stock Transfer to Local Authority, even when ASB volume stays similar.</t>
  </si>
  <si>
    <t>The “Respectful and Helpful Engagement” score declines steadily across stock ranges — suggesting bigger isn’t always better when it comes to tenant care.</t>
  </si>
  <si>
    <t>Quick Insights</t>
  </si>
  <si>
    <t>Average of Home is Safe (%)</t>
  </si>
  <si>
    <t>Average of Neighbourhood Positive Contribution (%)</t>
  </si>
  <si>
    <t>Count of Company Type</t>
  </si>
  <si>
    <t>Key Insights: Home Safety vs Neighbourhood Contribution</t>
  </si>
  <si>
    <t>- Safety alone doesn't drive satisfaction—residents value well-managed, supportive neighbourhoods.</t>
  </si>
  <si>
    <t>Average of Overall Service Satisfaction (%)</t>
  </si>
  <si>
    <t>Average of Handling Complaints (%)</t>
  </si>
  <si>
    <t>Average of Approach To ASB (%)</t>
  </si>
  <si>
    <t>Repair speed doesn’t guarantee happiness.</t>
  </si>
  <si>
    <t>Smaller providers shine!</t>
  </si>
  <si>
    <t>Bigger isn't always better.</t>
  </si>
  <si>
    <t>Satisfaction dips with scale.</t>
  </si>
  <si>
    <t>No region escapes unscathed</t>
  </si>
  <si>
    <t>Northern regions show deeper concerns</t>
  </si>
  <si>
    <t>A national call to action</t>
  </si>
  <si>
    <t>Gap HA - LA</t>
  </si>
  <si>
    <t>Note : This analysis is based on the average values of all TSM fields for England Housing Associations and Local Authorities for the years 2024 and 2025.</t>
  </si>
  <si>
    <r>
      <t xml:space="preserve">Landlords with </t>
    </r>
    <r>
      <rPr>
        <b/>
        <sz val="11"/>
        <color theme="1"/>
        <rFont val="Calibri"/>
        <family val="2"/>
      </rPr>
      <t>under 20k stock</t>
    </r>
    <r>
      <rPr>
        <sz val="11"/>
        <color theme="1"/>
        <rFont val="Calibri"/>
        <family val="2"/>
      </rPr>
      <t xml:space="preserve"> report the </t>
    </r>
    <r>
      <rPr>
        <b/>
        <sz val="11"/>
        <color theme="1"/>
        <rFont val="Calibri"/>
        <family val="2"/>
      </rPr>
      <t>highest on-time repair rates</t>
    </r>
    <r>
      <rPr>
        <sz val="11"/>
        <color theme="1"/>
        <rFont val="Calibri"/>
        <family val="2"/>
      </rPr>
      <t xml:space="preserve"> (88%).</t>
    </r>
  </si>
  <si>
    <r>
      <t xml:space="preserve">As stock size increases, </t>
    </r>
    <r>
      <rPr>
        <b/>
        <sz val="11"/>
        <color theme="1"/>
        <rFont val="Calibri"/>
        <family val="2"/>
      </rPr>
      <t>repair satisfaction</t>
    </r>
    <r>
      <rPr>
        <sz val="11"/>
        <color theme="1"/>
        <rFont val="Calibri"/>
        <family val="2"/>
      </rPr>
      <t xml:space="preserve"> steadily </t>
    </r>
    <r>
      <rPr>
        <b/>
        <sz val="11"/>
        <color theme="1"/>
        <rFont val="Calibri"/>
        <family val="2"/>
      </rPr>
      <t>declines</t>
    </r>
    <r>
      <rPr>
        <sz val="11"/>
        <color theme="1"/>
        <rFont val="Calibri"/>
        <family val="2"/>
      </rPr>
      <t xml:space="preserve">, dropping from </t>
    </r>
    <r>
      <rPr>
        <b/>
        <sz val="11"/>
        <color theme="1"/>
        <rFont val="Calibri"/>
        <family val="2"/>
      </rPr>
      <t>72% to 64%</t>
    </r>
    <r>
      <rPr>
        <sz val="11"/>
        <color theme="1"/>
        <rFont val="Calibri"/>
        <family val="2"/>
      </rPr>
      <t>.</t>
    </r>
  </si>
  <si>
    <t>Year-wise_Repairs_Trend</t>
  </si>
  <si>
    <t>TSM_2025_2024_Comparison</t>
  </si>
  <si>
    <t>Repairs_Satisfaction vs Avg.Response Time Graph</t>
  </si>
  <si>
    <t>ASB vs Complaints Graph</t>
  </si>
  <si>
    <t>Top Areas where HA outperforms LA - Graph</t>
  </si>
  <si>
    <t>HomeSafe_vs_Neighbourhood Positive Contribution Graph</t>
  </si>
  <si>
    <t>Tenant Engagement vs Overall Service Satisfaction Graph</t>
  </si>
  <si>
    <t>Housing Associations</t>
  </si>
  <si>
    <t>Local Authorities</t>
  </si>
  <si>
    <t>This analysis is based on average annual repairs satisfaction data from 111 housing providers in England, each of which consistently reported figures for every year between 2020 and 2025. The consistent sample ensures comparability and accuracy across the six-year trend.</t>
  </si>
  <si>
    <t>Total</t>
  </si>
  <si>
    <t>Repairs Satisfaction (Avg. %)</t>
  </si>
  <si>
    <t>Repairs Completed On Time (Avg. %)</t>
  </si>
  <si>
    <t>LA Region</t>
  </si>
  <si>
    <t>Table 1 : HA vs. LA - Avg. Repairs Satisfaction vs. Avg. Response Time</t>
  </si>
  <si>
    <t>Table 2 : LA Region wise - Avg. Repairs Satisfaction vs. Avg. Response Time</t>
  </si>
  <si>
    <t>Neighbourhood Positive Contribution (Avg. %)</t>
  </si>
  <si>
    <t>Organisation</t>
  </si>
  <si>
    <t>Home is Safe (Avg. %)</t>
  </si>
  <si>
    <t>Handling Complaints (Avg. %)</t>
  </si>
  <si>
    <t>Approach To ASB (Avg. %)</t>
  </si>
  <si>
    <t>This gap highlights potential areas for Local Authorities to improve tenant engagement, responsiveness, and safety perception. HAs may offer replicable best practices.</t>
  </si>
  <si>
    <r>
      <t xml:space="preserve">After a sharp drop in 2024, tenant satisfaction with repairs has finally turned a corner—rising to </t>
    </r>
    <r>
      <rPr>
        <b/>
        <sz val="11"/>
        <color theme="1"/>
        <rFont val="Calibri"/>
        <family val="2"/>
      </rPr>
      <t>78%</t>
    </r>
    <r>
      <rPr>
        <sz val="11"/>
        <color theme="1"/>
        <rFont val="Calibri"/>
        <family val="2"/>
      </rPr>
      <t xml:space="preserve"> in </t>
    </r>
    <r>
      <rPr>
        <b/>
        <sz val="11"/>
        <color theme="1"/>
        <rFont val="Calibri"/>
        <family val="2"/>
      </rPr>
      <t>2025</t>
    </r>
    <r>
      <rPr>
        <sz val="11"/>
        <color theme="1"/>
        <rFont val="Calibri"/>
        <family val="2"/>
      </rPr>
      <t xml:space="preserve">, </t>
    </r>
    <r>
      <rPr>
        <b/>
        <sz val="11"/>
        <color theme="1"/>
        <rFont val="Calibri"/>
        <family val="2"/>
      </rPr>
      <t>up 2% from last year’s low.</t>
    </r>
  </si>
  <si>
    <t>Housing Associations consistently outperform Local Authorities across most of the tenant satisfaction measures.</t>
  </si>
  <si>
    <t>Overall Service Satisfaction (Avg. %)</t>
  </si>
  <si>
    <t>Overview :</t>
  </si>
  <si>
    <t>Why Does This Gap Exist?</t>
  </si>
  <si>
    <t>Perception ≠ Data:</t>
  </si>
  <si>
    <t>Tenants assess safety based on everyday experiences — lighting, noise, anti-social behaviour, and visible upkeep — not formal safety certificates.</t>
  </si>
  <si>
    <t>Even when safety checks are completed, lack of visibility or communication can leave tenants unaware, impacting their sense of trust and safety.</t>
  </si>
  <si>
    <t>To capture the full picture of safety, tenant satisfaction surveys like TSMs should also integrate perception-based indicators alongside regulatory compliance metrics.</t>
  </si>
  <si>
    <t>Compliance Often Goes Unseen:</t>
  </si>
  <si>
    <t>What Can Be Done?</t>
  </si>
  <si>
    <t>Homes is safe (Avg. %)</t>
  </si>
  <si>
    <t>Compliance (Avg. %)</t>
  </si>
  <si>
    <t>Average</t>
  </si>
  <si>
    <t>When Tenants Feel Heard, Satisfaction Follows — But Not Always</t>
  </si>
  <si>
    <t>But as stock size increases, the story shifts.</t>
  </si>
  <si>
    <t>Key HA vs LA Insights - 2025 vs 2024 gap shifts</t>
  </si>
  <si>
    <t>Gaps Widening in Favour of Housing Associations</t>
  </si>
  <si>
    <r>
      <rPr>
        <b/>
        <sz val="11"/>
        <color theme="1"/>
        <rFont val="Calibri"/>
        <family val="2"/>
      </rPr>
      <t>Tenants Engagement</t>
    </r>
    <r>
      <rPr>
        <sz val="11"/>
        <color theme="1"/>
        <rFont val="Calibri"/>
        <family val="2"/>
      </rPr>
      <t xml:space="preserve"> : HA–LA gap grew for “Kept Informed” (+0.60), “Listens/Acts” (+0.12), and “Tenants Treated Fairly” (+0.23)</t>
    </r>
  </si>
  <si>
    <r>
      <rPr>
        <b/>
        <sz val="11"/>
        <color theme="1"/>
        <rFont val="Calibri"/>
        <family val="2"/>
      </rPr>
      <t>Repairs &amp; Safety</t>
    </r>
    <r>
      <rPr>
        <sz val="11"/>
        <color theme="1"/>
        <rFont val="Calibri"/>
        <family val="2"/>
      </rPr>
      <t>: “Overall Satisfaction” (+0.39) and “Repairs Satisfaction” (+0.07) gaps edged up slightly, reinforcing HA lead</t>
    </r>
  </si>
  <si>
    <r>
      <rPr>
        <b/>
        <sz val="11"/>
        <color theme="1"/>
        <rFont val="Calibri"/>
        <family val="2"/>
      </rPr>
      <t>Complaint Handling</t>
    </r>
    <r>
      <rPr>
        <sz val="11"/>
        <color theme="1"/>
        <rFont val="Calibri"/>
        <family val="2"/>
      </rPr>
      <t>: Gap widened in HA’s favour across all 4 indicators — Stage 1 Complaints (+4.47), Stage 2 (+0.18), Response Time 1 (+0.47), and Time 2 (+0.50)</t>
    </r>
  </si>
  <si>
    <r>
      <rPr>
        <b/>
        <sz val="11"/>
        <color theme="1"/>
        <rFont val="Calibri"/>
        <family val="2"/>
      </rPr>
      <t>Communal &amp; Neighbourhood</t>
    </r>
    <r>
      <rPr>
        <sz val="11"/>
        <color theme="1"/>
        <rFont val="Calibri"/>
        <family val="2"/>
      </rPr>
      <t>: “Communal Areas” (+1.27) and “Neighbourhood Positive Contribution” (+0.82) saw increased HA advantage</t>
    </r>
  </si>
  <si>
    <t>Gaps Narrowing or Tilting Toward Las</t>
  </si>
  <si>
    <t>Some safety fields narrowed: Fire Safety (-0.82), Asbestos Safety (-2.97), and Lift Safety (-0.29)</t>
  </si>
  <si>
    <t>Repairs Timeliness: Gap slightly narrowed for “Most Recent Repair Time Taken” (-0.44) and “Repairs Completed on Time” (-0.36)</t>
  </si>
  <si>
    <t>Anti-Social Behaviour: Gap in ASB Cases per 1,000 Properties narrowed (-0.13)</t>
  </si>
  <si>
    <t>Little to No Movement</t>
  </si>
  <si>
    <t>Water Safety and Gas Safety gaps stayed stable with minor shifts under ±0.1</t>
  </si>
  <si>
    <r>
      <rPr>
        <i/>
        <sz val="11"/>
        <color theme="1"/>
        <rFont val="Aptos Narrow"/>
        <family val="2"/>
        <scheme val="minor"/>
      </rPr>
      <t xml:space="preserve">This analysis is based on data from </t>
    </r>
    <r>
      <rPr>
        <b/>
        <i/>
        <sz val="11"/>
        <color theme="1"/>
        <rFont val="Aptos Narrow"/>
        <family val="2"/>
        <scheme val="minor"/>
      </rPr>
      <t>291 records</t>
    </r>
    <r>
      <rPr>
        <i/>
        <sz val="11"/>
        <color theme="1"/>
        <rFont val="Aptos Narrow"/>
        <family val="2"/>
        <scheme val="minor"/>
      </rPr>
      <t xml:space="preserve"> across both Housing Associations (HAs) and Local Authorities (LAs) for the year </t>
    </r>
    <r>
      <rPr>
        <b/>
        <i/>
        <sz val="11"/>
        <color theme="1"/>
        <rFont val="Aptos Narrow"/>
        <family val="2"/>
        <scheme val="minor"/>
      </rPr>
      <t>2025</t>
    </r>
    <r>
      <rPr>
        <i/>
        <sz val="11"/>
        <color theme="1"/>
        <rFont val="Aptos Narrow"/>
        <family val="2"/>
        <scheme val="minor"/>
      </rPr>
      <t>.</t>
    </r>
  </si>
  <si>
    <t>Organisations with in-house Direct Labour Organisations (DLOs) consistently report higher repair satisfaction scores in the TSMs compared to those relying on external contractors</t>
  </si>
  <si>
    <t>AI generated content</t>
  </si>
  <si>
    <t>TSM Data Coverage 2025: Breakdown by Region</t>
  </si>
  <si>
    <t>TSM Data Coverage 2025: Breakdown by Stock Size</t>
  </si>
  <si>
    <t>Large</t>
  </si>
  <si>
    <t>Medium</t>
  </si>
  <si>
    <t>Small</t>
  </si>
  <si>
    <t>Very Large</t>
  </si>
  <si>
    <t>Very Small</t>
  </si>
  <si>
    <t>HA/LA Stock Size</t>
  </si>
  <si>
    <t>Stock Range</t>
  </si>
  <si>
    <t>Below 5k</t>
  </si>
  <si>
    <t>5k to 10k</t>
  </si>
  <si>
    <t>10k to 20k</t>
  </si>
  <si>
    <t>20k to 50k</t>
  </si>
  <si>
    <t>50k &amp; above</t>
  </si>
  <si>
    <r>
      <t xml:space="preserve">Landlords with </t>
    </r>
    <r>
      <rPr>
        <b/>
        <sz val="11"/>
        <color theme="1"/>
        <rFont val="Calibri"/>
        <family val="2"/>
      </rPr>
      <t>under 5k homes</t>
    </r>
    <r>
      <rPr>
        <sz val="11"/>
        <color theme="1"/>
        <rFont val="Calibri"/>
        <family val="2"/>
      </rPr>
      <t xml:space="preserve"> top the charts for tenant engagement (avg. score </t>
    </r>
    <r>
      <rPr>
        <b/>
        <sz val="11"/>
        <color theme="1"/>
        <rFont val="Calibri"/>
        <family val="2"/>
      </rPr>
      <t>73%</t>
    </r>
    <r>
      <rPr>
        <sz val="11"/>
        <color theme="1"/>
        <rFont val="Calibri"/>
        <family val="2"/>
      </rPr>
      <t>) and lead in overall satisfaction too (</t>
    </r>
    <r>
      <rPr>
        <b/>
        <sz val="11"/>
        <color theme="1"/>
        <rFont val="Calibri"/>
        <family val="2"/>
      </rPr>
      <t>75%</t>
    </r>
    <r>
      <rPr>
        <sz val="11"/>
        <color theme="1"/>
        <rFont val="Calibri"/>
        <family val="2"/>
      </rPr>
      <t xml:space="preserve">). It’s a clear sign that </t>
    </r>
    <r>
      <rPr>
        <b/>
        <sz val="11"/>
        <color theme="1"/>
        <rFont val="Calibri"/>
        <family val="2"/>
      </rPr>
      <t>listening, informing, and respectful treatment matter</t>
    </r>
    <r>
      <rPr>
        <sz val="11"/>
        <color theme="1"/>
        <rFont val="Calibri"/>
        <family val="2"/>
      </rPr>
      <t>.</t>
    </r>
  </si>
  <si>
    <r>
      <t xml:space="preserve">Even with decent engagement averages (70–71%), landlords with </t>
    </r>
    <r>
      <rPr>
        <b/>
        <sz val="11"/>
        <color theme="1"/>
        <rFont val="Calibri"/>
        <family val="2"/>
      </rPr>
      <t>50k–100k homes</t>
    </r>
    <r>
      <rPr>
        <sz val="11"/>
        <color theme="1"/>
        <rFont val="Calibri"/>
        <family val="2"/>
      </rPr>
      <t xml:space="preserve"> see overall satisfaction </t>
    </r>
    <r>
      <rPr>
        <b/>
        <sz val="11"/>
        <color theme="1"/>
        <rFont val="Calibri"/>
        <family val="2"/>
      </rPr>
      <t>plunge to just 64%</t>
    </r>
    <r>
      <rPr>
        <sz val="11"/>
        <color theme="1"/>
        <rFont val="Calibri"/>
        <family val="2"/>
      </rPr>
      <t xml:space="preserve"> — the lowest across all groups.</t>
    </r>
  </si>
  <si>
    <r>
      <t>- </t>
    </r>
    <r>
      <rPr>
        <b/>
        <sz val="11"/>
        <color theme="1"/>
        <rFont val="Calibri"/>
        <family val="2"/>
      </rPr>
      <t>Home safety is consistently high</t>
    </r>
    <r>
      <rPr>
        <sz val="11"/>
        <color theme="1"/>
        <rFont val="Calibri"/>
        <family val="2"/>
      </rPr>
      <t xml:space="preserve"> across all provider types (74–81%), with Charities and Stock Transfer landlords leading.</t>
    </r>
  </si>
  <si>
    <r>
      <t>- </t>
    </r>
    <r>
      <rPr>
        <b/>
        <sz val="11"/>
        <color theme="1"/>
        <rFont val="Calibri"/>
        <family val="2"/>
      </rPr>
      <t>Neighbourhood satisfaction declines</t>
    </r>
    <r>
      <rPr>
        <sz val="11"/>
        <color theme="1"/>
        <rFont val="Calibri"/>
        <family val="2"/>
      </rPr>
      <t xml:space="preserve"> from Stock Transfer (70%) to Local Authorities (61%), despite similar safety levels.</t>
    </r>
  </si>
  <si>
    <r>
      <t>- </t>
    </r>
    <r>
      <rPr>
        <b/>
        <sz val="11"/>
        <color theme="1"/>
        <rFont val="Calibri"/>
        <family val="2"/>
      </rPr>
      <t>ALMOs and Local Authorities</t>
    </r>
    <r>
      <rPr>
        <sz val="11"/>
        <color theme="1"/>
        <rFont val="Calibri"/>
        <family val="2"/>
      </rPr>
      <t xml:space="preserve"> score lowest for neighbourhood contribution, suggesting issues with ASB, community engagement, or estate management.</t>
    </r>
  </si>
  <si>
    <r>
      <rPr>
        <b/>
        <sz val="11"/>
        <color theme="1"/>
        <rFont val="Calibri"/>
        <family val="2"/>
      </rPr>
      <t>Largest Gap</t>
    </r>
    <r>
      <rPr>
        <sz val="11"/>
        <color theme="1"/>
        <rFont val="Calibri"/>
        <family val="2"/>
      </rPr>
      <t>: “</t>
    </r>
    <r>
      <rPr>
        <b/>
        <sz val="11"/>
        <color theme="1"/>
        <rFont val="Calibri"/>
        <family val="2"/>
      </rPr>
      <t>Handling Complaints</t>
    </r>
    <r>
      <rPr>
        <sz val="11"/>
        <color theme="1"/>
        <rFont val="Calibri"/>
        <family val="2"/>
      </rPr>
      <t xml:space="preserve">” shows a significant </t>
    </r>
    <r>
      <rPr>
        <b/>
        <sz val="11"/>
        <color theme="1"/>
        <rFont val="Calibri"/>
        <family val="2"/>
      </rPr>
      <t>10% difference</t>
    </r>
    <r>
      <rPr>
        <sz val="11"/>
        <color theme="1"/>
        <rFont val="Calibri"/>
        <family val="2"/>
      </rPr>
      <t xml:space="preserve"> — a major perception divide.</t>
    </r>
  </si>
  <si>
    <r>
      <rPr>
        <b/>
        <sz val="11"/>
        <color theme="1"/>
        <rFont val="Calibri"/>
        <family val="2"/>
      </rPr>
      <t>Safety &amp; Community</t>
    </r>
    <r>
      <rPr>
        <sz val="11"/>
        <color theme="1"/>
        <rFont val="Calibri"/>
        <family val="2"/>
      </rPr>
      <t xml:space="preserve">: HA tenants also </t>
    </r>
    <r>
      <rPr>
        <b/>
        <sz val="11"/>
        <color theme="1"/>
        <rFont val="Calibri"/>
        <family val="2"/>
      </rPr>
      <t>feel safer (+6%)</t>
    </r>
    <r>
      <rPr>
        <sz val="11"/>
        <color theme="1"/>
        <rFont val="Calibri"/>
        <family val="2"/>
      </rPr>
      <t xml:space="preserve"> and perceive stronger </t>
    </r>
    <r>
      <rPr>
        <b/>
        <sz val="11"/>
        <color theme="1"/>
        <rFont val="Calibri"/>
        <family val="2"/>
      </rPr>
      <t>neighbourhood contributions (+7%).</t>
    </r>
  </si>
  <si>
    <r>
      <rPr>
        <b/>
        <sz val="11"/>
        <color theme="1"/>
        <rFont val="Calibri"/>
        <family val="2"/>
      </rPr>
      <t>On Anti-Social Behaviour</t>
    </r>
    <r>
      <rPr>
        <sz val="11"/>
        <color theme="1"/>
        <rFont val="Calibri"/>
        <family val="2"/>
      </rPr>
      <t xml:space="preserve">: The “Approach to ASB” score is notably </t>
    </r>
    <r>
      <rPr>
        <b/>
        <sz val="11"/>
        <color theme="1"/>
        <rFont val="Calibri"/>
        <family val="2"/>
      </rPr>
      <t>higher for HAs (+8.6%).</t>
    </r>
  </si>
  <si>
    <r>
      <rPr>
        <b/>
        <sz val="11"/>
        <color theme="1"/>
        <rFont val="Calibri"/>
        <family val="2"/>
      </rPr>
      <t>Stock Transfer</t>
    </r>
    <r>
      <rPr>
        <sz val="11"/>
        <color theme="1"/>
        <rFont val="Calibri"/>
        <family val="2"/>
      </rPr>
      <t xml:space="preserve"> providers lead with the </t>
    </r>
    <r>
      <rPr>
        <b/>
        <sz val="11"/>
        <color theme="1"/>
        <rFont val="Calibri"/>
        <family val="2"/>
      </rPr>
      <t>strongest anti-social behaviour (ASB) approach (69%)</t>
    </r>
    <r>
      <rPr>
        <sz val="11"/>
        <color theme="1"/>
        <rFont val="Calibri"/>
        <family val="2"/>
      </rPr>
      <t xml:space="preserve"> and </t>
    </r>
    <r>
      <rPr>
        <b/>
        <sz val="11"/>
        <color theme="1"/>
        <rFont val="Calibri"/>
        <family val="2"/>
      </rPr>
      <t>solid complaint handling (43%)</t>
    </r>
    <r>
      <rPr>
        <sz val="11"/>
        <color theme="1"/>
        <rFont val="Calibri"/>
        <family val="2"/>
      </rPr>
      <t>, showing balance across the board.</t>
    </r>
  </si>
  <si>
    <r>
      <rPr>
        <b/>
        <sz val="11"/>
        <color theme="1"/>
        <rFont val="Calibri"/>
        <family val="2"/>
      </rPr>
      <t>Charity</t>
    </r>
    <r>
      <rPr>
        <sz val="11"/>
        <color theme="1"/>
        <rFont val="Calibri"/>
        <family val="2"/>
      </rPr>
      <t xml:space="preserve"> providers handle the </t>
    </r>
    <r>
      <rPr>
        <b/>
        <sz val="11"/>
        <color theme="1"/>
        <rFont val="Calibri"/>
        <family val="2"/>
      </rPr>
      <t>most complaints (47%)</t>
    </r>
    <r>
      <rPr>
        <sz val="11"/>
        <color theme="1"/>
        <rFont val="Calibri"/>
        <family val="2"/>
      </rPr>
      <t xml:space="preserve">, despite a </t>
    </r>
    <r>
      <rPr>
        <b/>
        <sz val="11"/>
        <color theme="1"/>
        <rFont val="Calibri"/>
        <family val="2"/>
      </rPr>
      <t>slightly weaker approach to ASB.</t>
    </r>
  </si>
  <si>
    <r>
      <rPr>
        <b/>
        <sz val="11"/>
        <color theme="1"/>
        <rFont val="Calibri"/>
        <family val="2"/>
      </rPr>
      <t>Letting and Letting/Hostel</t>
    </r>
    <r>
      <rPr>
        <sz val="11"/>
        <color theme="1"/>
        <rFont val="Calibri"/>
        <family val="2"/>
      </rPr>
      <t xml:space="preserve"> providers show </t>
    </r>
    <r>
      <rPr>
        <b/>
        <sz val="11"/>
        <color theme="1"/>
        <rFont val="Calibri"/>
        <family val="2"/>
      </rPr>
      <t>strong ASB case volumes but lower handling satisfaction (both 41%)</t>
    </r>
    <r>
      <rPr>
        <sz val="11"/>
        <color theme="1"/>
        <rFont val="Calibri"/>
        <family val="2"/>
      </rPr>
      <t>—suggesting possible disconnect in resolution quality.</t>
    </r>
  </si>
  <si>
    <r>
      <rPr>
        <b/>
        <sz val="11"/>
        <color theme="1"/>
        <rFont val="Calibri"/>
        <family val="2"/>
      </rPr>
      <t>Local Authorities</t>
    </r>
    <r>
      <rPr>
        <sz val="11"/>
        <color theme="1"/>
        <rFont val="Calibri"/>
        <family val="2"/>
      </rPr>
      <t xml:space="preserve"> lag behind with the </t>
    </r>
    <r>
      <rPr>
        <b/>
        <sz val="11"/>
        <color theme="1"/>
        <rFont val="Calibri"/>
        <family val="2"/>
      </rPr>
      <t>lowest scores in all three categories</t>
    </r>
    <r>
      <rPr>
        <sz val="11"/>
        <color theme="1"/>
        <rFont val="Calibri"/>
        <family val="2"/>
      </rPr>
      <t>, including just 32% in complaint handling—signalling room for major improvement.</t>
    </r>
  </si>
  <si>
    <r>
      <t xml:space="preserve">Providers with </t>
    </r>
    <r>
      <rPr>
        <b/>
        <sz val="11"/>
        <color theme="1"/>
        <rFont val="Calibri"/>
        <family val="2"/>
      </rPr>
      <t>50k–100k stock</t>
    </r>
    <r>
      <rPr>
        <sz val="11"/>
        <color theme="1"/>
        <rFont val="Calibri"/>
        <family val="2"/>
      </rPr>
      <t xml:space="preserve"> lag behind — only </t>
    </r>
    <r>
      <rPr>
        <b/>
        <sz val="11"/>
        <color theme="1"/>
        <rFont val="Calibri"/>
        <family val="2"/>
      </rPr>
      <t>79% of repairs completed on time</t>
    </r>
    <r>
      <rPr>
        <sz val="11"/>
        <color theme="1"/>
        <rFont val="Calibri"/>
        <family val="2"/>
      </rPr>
      <t xml:space="preserve"> and the </t>
    </r>
    <r>
      <rPr>
        <b/>
        <sz val="11"/>
        <color theme="1"/>
        <rFont val="Calibri"/>
        <family val="2"/>
      </rPr>
      <t>lowest satisfaction (64%)</t>
    </r>
    <r>
      <rPr>
        <sz val="11"/>
        <color theme="1"/>
        <rFont val="Calibri"/>
        <family val="2"/>
      </rPr>
      <t>.</t>
    </r>
  </si>
  <si>
    <r>
      <t xml:space="preserve">Despite consistent repair times across groups, </t>
    </r>
    <r>
      <rPr>
        <b/>
        <sz val="11"/>
        <color theme="1"/>
        <rFont val="Calibri"/>
        <family val="2"/>
      </rPr>
      <t>satisfaction still varies</t>
    </r>
    <r>
      <rPr>
        <sz val="11"/>
        <color theme="1"/>
        <rFont val="Calibri"/>
        <family val="2"/>
      </rPr>
      <t>, suggesting quality or communication may be at play.</t>
    </r>
  </si>
  <si>
    <r>
      <t>The chart highlights the “</t>
    </r>
    <r>
      <rPr>
        <b/>
        <sz val="11"/>
        <color theme="1"/>
        <rFont val="Calibri"/>
        <family val="2"/>
      </rPr>
      <t>Safety Gap</t>
    </r>
    <r>
      <rPr>
        <sz val="11"/>
        <color theme="1"/>
        <rFont val="Calibri"/>
        <family val="2"/>
      </rPr>
      <t xml:space="preserve">” — the </t>
    </r>
    <r>
      <rPr>
        <b/>
        <sz val="11"/>
        <color theme="1"/>
        <rFont val="Calibri"/>
        <family val="2"/>
      </rPr>
      <t>difference between tenant-reported “Home is Safe” scores and the average compliance rates</t>
    </r>
    <r>
      <rPr>
        <sz val="11"/>
        <color theme="1"/>
        <rFont val="Calibri"/>
        <family val="2"/>
      </rPr>
      <t xml:space="preserve"> (gas, fire, asbestos, lift, and water safety) across English regions for Local Authorities in 2025. 
Despite high compliance (typically 98%+), tenant confidence remains considerably lower — with the </t>
    </r>
    <r>
      <rPr>
        <b/>
        <sz val="11"/>
        <color theme="1"/>
        <rFont val="Calibri"/>
        <family val="2"/>
      </rPr>
      <t>largest gap in Greater London (-29.2%)</t>
    </r>
    <r>
      <rPr>
        <sz val="11"/>
        <color theme="1"/>
        <rFont val="Calibri"/>
        <family val="2"/>
      </rPr>
      <t>.</t>
    </r>
  </si>
  <si>
    <r>
      <t xml:space="preserve">The </t>
    </r>
    <r>
      <rPr>
        <b/>
        <sz val="11"/>
        <color theme="1"/>
        <rFont val="Calibri"/>
        <family val="2"/>
      </rPr>
      <t>North West</t>
    </r>
    <r>
      <rPr>
        <sz val="11"/>
        <color theme="1"/>
        <rFont val="Calibri"/>
        <family val="2"/>
      </rPr>
      <t xml:space="preserve"> and </t>
    </r>
    <r>
      <rPr>
        <b/>
        <sz val="11"/>
        <color theme="1"/>
        <rFont val="Calibri"/>
        <family val="2"/>
      </rPr>
      <t>North East</t>
    </r>
    <r>
      <rPr>
        <sz val="11"/>
        <color theme="1"/>
        <rFont val="Calibri"/>
        <family val="2"/>
      </rPr>
      <t xml:space="preserve"> follow closely behind, with gaps over </t>
    </r>
    <r>
      <rPr>
        <b/>
        <sz val="11"/>
        <color theme="1"/>
        <rFont val="Calibri"/>
        <family val="2"/>
      </rPr>
      <t>-25%</t>
    </r>
    <r>
      <rPr>
        <sz val="11"/>
        <color theme="1"/>
        <rFont val="Calibri"/>
        <family val="2"/>
      </rPr>
      <t>, suggesting regional disparities in perceived safety and authority response.</t>
    </r>
  </si>
  <si>
    <r>
      <t xml:space="preserve">Even the </t>
    </r>
    <r>
      <rPr>
        <b/>
        <sz val="11"/>
        <color theme="1"/>
        <rFont val="Calibri"/>
        <family val="2"/>
      </rPr>
      <t>lowest gap</t>
    </r>
    <r>
      <rPr>
        <sz val="11"/>
        <color theme="1"/>
        <rFont val="Calibri"/>
        <family val="2"/>
      </rPr>
      <t xml:space="preserve"> (Yorkshire &amp; West Midlands at -21.9%) reflects </t>
    </r>
    <r>
      <rPr>
        <b/>
        <sz val="11"/>
        <color theme="1"/>
        <rFont val="Calibri"/>
        <family val="2"/>
      </rPr>
      <t>widespread tenant dissatisfaction</t>
    </r>
    <r>
      <rPr>
        <sz val="11"/>
        <color theme="1"/>
        <rFont val="Calibri"/>
        <family val="2"/>
      </rPr>
      <t xml:space="preserve"> with safety-related services.</t>
    </r>
  </si>
  <si>
    <r>
      <t xml:space="preserve">Consistently negative values across all regions point to a </t>
    </r>
    <r>
      <rPr>
        <b/>
        <sz val="11"/>
        <color theme="1"/>
        <rFont val="Calibri"/>
        <family val="2"/>
      </rPr>
      <t>systemic issue in building tenant confidence</t>
    </r>
    <r>
      <rPr>
        <sz val="11"/>
        <color theme="1"/>
        <rFont val="Calibri"/>
        <family val="2"/>
      </rPr>
      <t xml:space="preserve"> in safety from local authorities.</t>
    </r>
  </si>
  <si>
    <t>Tenant Satisfaction Measures - England : Table Contents</t>
  </si>
  <si>
    <t>Perception_Reality_Gap_Graph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</si>
</sst>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_);_(* \(#,##0\);_(* &quot;-&quot;??_);_(@_)"/>
    <numFmt numFmtId="165" formatCode="[Color10]\▲0.00;[Red]\▼0.00;\▬"/>
    <numFmt numFmtId="166" formatCode="_-* #,##0_-;\-* #,##0_-;_-* &quot;-&quot;??_-;_-@"/>
    <numFmt numFmtId="167" formatCode="_-* #,##0.00_-;\-* #,##0.00_-;_-* &quot;-&quot;??_-;_-@_-"/>
  </numFmts>
  <fonts count="27" x14ac:knownFonts="1">
    <font>
      <sz val="11"/>
      <color theme="1"/>
      <name val="Aptos Narrow"/>
      <family val="2"/>
      <scheme val="minor"/>
    </font>
    <font>
      <sz val="11"/>
      <color theme="1"/>
      <name val="Aptos Narrow"/>
      <family val="2"/>
      <scheme val="minor"/>
    </font>
    <font>
      <sz val="11"/>
      <color rgb="FFFF0000"/>
      <name val="Aptos Narrow"/>
      <family val="2"/>
      <scheme val="minor"/>
    </font>
    <font>
      <b/>
      <sz val="11"/>
      <color theme="1"/>
      <name val="Aptos Narrow"/>
      <family val="2"/>
      <scheme val="minor"/>
    </font>
    <font>
      <b/>
      <sz val="16"/>
      <color theme="1"/>
      <name val="Aptos Narrow"/>
      <family val="2"/>
      <scheme val="minor"/>
    </font>
    <font>
      <sz val="11"/>
      <color rgb="FF000000"/>
      <name val="Aptos Narrow"/>
      <family val="2"/>
      <scheme val="minor"/>
    </font>
    <font>
      <b/>
      <sz val="12"/>
      <color theme="0"/>
      <name val="Calibri"/>
      <family val="2"/>
    </font>
    <font>
      <sz val="11"/>
      <color theme="1"/>
      <name val="Calibri"/>
      <family val="2"/>
    </font>
    <font>
      <b/>
      <sz val="11"/>
      <color theme="0"/>
      <name val="Calibri"/>
      <family val="2"/>
    </font>
    <font>
      <b/>
      <sz val="10"/>
      <color rgb="FF0033CC"/>
      <name val="Calibri"/>
      <family val="2"/>
    </font>
    <font>
      <b/>
      <sz val="11"/>
      <color theme="1"/>
      <name val="Calibri"/>
      <family val="2"/>
    </font>
    <font>
      <sz val="11"/>
      <color rgb="FFFF0000"/>
      <name val="Calibri"/>
      <family val="2"/>
    </font>
    <font>
      <b/>
      <i/>
      <sz val="11"/>
      <color theme="1"/>
      <name val="Aptos Narrow"/>
      <family val="2"/>
      <scheme val="minor"/>
    </font>
    <font>
      <i/>
      <sz val="11"/>
      <color theme="1"/>
      <name val="Aptos Narrow"/>
      <family val="2"/>
      <scheme val="minor"/>
    </font>
    <font>
      <b/>
      <sz val="12"/>
      <color theme="1"/>
      <name val="Calibri"/>
      <family val="2"/>
    </font>
    <font>
      <b/>
      <sz val="16"/>
      <color theme="1"/>
      <name val="Calibri"/>
      <family val="2"/>
    </font>
    <font>
      <u/>
      <sz val="11"/>
      <color theme="10"/>
      <name val="Aptos Narrow"/>
      <family val="2"/>
      <scheme val="minor"/>
    </font>
    <font>
      <i/>
      <sz val="11"/>
      <color theme="1"/>
      <name val="Calibri"/>
      <family val="2"/>
    </font>
    <font>
      <b/>
      <sz val="11"/>
      <color theme="0"/>
      <name val="Aptos Narrow"/>
      <family val="2"/>
      <scheme val="minor"/>
    </font>
    <font>
      <sz val="11"/>
      <color theme="0"/>
      <name val="Aptos Narrow"/>
      <family val="2"/>
      <scheme val="minor"/>
    </font>
    <font>
      <b/>
      <sz val="13"/>
      <color theme="1"/>
      <name val="Calibri"/>
      <family val="2"/>
    </font>
    <font>
      <b/>
      <i/>
      <sz val="11"/>
      <color theme="1"/>
      <name val="Calibri"/>
      <family val="2"/>
    </font>
    <font>
      <i/>
      <sz val="10"/>
      <color theme="1"/>
      <name val="Calibri"/>
      <family val="2"/>
    </font>
    <font>
      <u/>
      <sz val="11"/>
      <color theme="10"/>
      <name val="Calibri"/>
      <family val="2"/>
    </font>
    <font>
      <sz val="11"/>
      <color rgb="FF37A000"/>
      <name val="Aptos Narrow"/>
      <family val="2"/>
      <scheme val="minor"/>
    </font>
    <font>
      <u/>
      <sz val="14"/>
      <color rgb="FF37A000"/>
      <name val="Calibri"/>
      <family val="2"/>
    </font>
    <font>
      <b/>
      <sz val="16"/>
      <color rgb="FF37A000"/>
      <name val="Calibri"/>
      <family val="2"/>
    </font>
  </fonts>
  <fills count="23">
    <fill>
      <patternFill patternType="none"/>
    </fill>
    <fill>
      <patternFill patternType="gray125"/>
    </fill>
    <fill>
      <patternFill patternType="solid">
        <fgColor theme="5" tint="0.79998168889431442"/>
        <bgColor indexed="64"/>
      </patternFill>
    </fill>
    <fill>
      <patternFill patternType="solid">
        <fgColor theme="2" tint="-9.9978637043366805E-2"/>
        <bgColor indexed="64"/>
      </patternFill>
    </fill>
    <fill>
      <patternFill patternType="solid">
        <fgColor theme="2"/>
        <bgColor indexed="64"/>
      </patternFill>
    </fill>
    <fill>
      <patternFill patternType="solid">
        <fgColor theme="0" tint="-0.499984740745262"/>
        <bgColor rgb="FF37A000"/>
      </patternFill>
    </fill>
    <fill>
      <patternFill patternType="solid">
        <fgColor theme="8" tint="-0.249977111117893"/>
        <bgColor rgb="FF37A000"/>
      </patternFill>
    </fill>
    <fill>
      <patternFill patternType="solid">
        <fgColor rgb="FFFF9D3B"/>
        <bgColor rgb="FF37A000"/>
      </patternFill>
    </fill>
    <fill>
      <patternFill patternType="solid">
        <fgColor theme="8" tint="-0.499984740745262"/>
        <bgColor rgb="FF37A000"/>
      </patternFill>
    </fill>
    <fill>
      <patternFill patternType="solid">
        <fgColor rgb="FFCC6600"/>
        <bgColor rgb="FF37A000"/>
      </patternFill>
    </fill>
    <fill>
      <patternFill patternType="solid">
        <fgColor theme="5"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79998168889431442"/>
        <bgColor theme="4" tint="0.79998168889431442"/>
      </patternFill>
    </fill>
    <fill>
      <patternFill patternType="solid">
        <fgColor rgb="FFF6C6AC"/>
        <bgColor indexed="64"/>
      </patternFill>
    </fill>
    <fill>
      <patternFill patternType="solid">
        <fgColor rgb="FFCAEDFB"/>
        <bgColor indexed="64"/>
      </patternFill>
    </fill>
    <fill>
      <patternFill patternType="solid">
        <fgColor rgb="FF84E291"/>
        <bgColor indexed="64"/>
      </patternFill>
    </fill>
    <fill>
      <patternFill patternType="solid">
        <fgColor rgb="FFF4CCCC"/>
        <bgColor indexed="64"/>
      </patternFill>
    </fill>
    <fill>
      <patternFill patternType="solid">
        <fgColor rgb="FFFFFFFF"/>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BDD7EE"/>
        <bgColor indexed="64"/>
      </patternFill>
    </fill>
    <fill>
      <patternFill patternType="solid">
        <fgColor rgb="FF37A000"/>
        <bgColor indexed="64"/>
      </patternFill>
    </fill>
  </fills>
  <borders count="3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tint="-0.34998626667073579"/>
      </left>
      <right/>
      <top style="thin">
        <color theme="0" tint="-0.34998626667073579"/>
      </top>
      <bottom/>
      <diagonal/>
    </border>
    <border>
      <left/>
      <right/>
      <top style="thin">
        <color theme="0" tint="-0.34998626667073579"/>
      </top>
      <bottom/>
      <diagonal/>
    </border>
    <border>
      <left style="thin">
        <color theme="0"/>
      </left>
      <right style="thin">
        <color theme="0"/>
      </right>
      <top style="thin">
        <color theme="0" tint="-0.34998626667073579"/>
      </top>
      <bottom style="thin">
        <color theme="0"/>
      </bottom>
      <diagonal/>
    </border>
    <border>
      <left style="thin">
        <color theme="0"/>
      </left>
      <right style="thin">
        <color theme="0" tint="-0.34998626667073579"/>
      </right>
      <top style="thin">
        <color theme="0" tint="-0.34998626667073579"/>
      </top>
      <bottom style="thin">
        <color theme="0"/>
      </bottom>
      <diagonal/>
    </border>
    <border>
      <left style="thin">
        <color theme="0" tint="-0.34998626667073579"/>
      </left>
      <right/>
      <top/>
      <bottom/>
      <diagonal/>
    </border>
    <border>
      <left style="thin">
        <color theme="0"/>
      </left>
      <right style="thin">
        <color theme="0" tint="-0.34998626667073579"/>
      </right>
      <top style="thin">
        <color theme="0"/>
      </top>
      <bottom style="thin">
        <color theme="0"/>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style="thin">
        <color theme="0"/>
      </left>
      <right style="thin">
        <color theme="0"/>
      </right>
      <top style="thin">
        <color theme="0"/>
      </top>
      <bottom style="thin">
        <color theme="0" tint="-0.34998626667073579"/>
      </bottom>
      <diagonal/>
    </border>
    <border>
      <left style="thin">
        <color theme="0"/>
      </left>
      <right style="thin">
        <color theme="0" tint="-0.34998626667073579"/>
      </right>
      <top style="thin">
        <color theme="0"/>
      </top>
      <bottom style="thin">
        <color theme="0" tint="-0.34998626667073579"/>
      </bottom>
      <diagonal/>
    </border>
    <border>
      <left/>
      <right/>
      <top/>
      <bottom style="thin">
        <color theme="4" tint="0.3999755851924192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auto="1"/>
      </left>
      <right style="hair">
        <color auto="1"/>
      </right>
      <top style="hair">
        <color auto="1"/>
      </top>
      <bottom style="hair">
        <color auto="1"/>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top style="thin">
        <color theme="4" tint="0.39997558519241921"/>
      </top>
      <bottom/>
      <diagonal/>
    </border>
  </borders>
  <cellStyleXfs count="5">
    <xf numFmtId="0" fontId="0" fillId="0" borderId="0"/>
    <xf numFmtId="43" fontId="1" fillId="0" borderId="0" applyFont="0" applyFill="0" applyBorder="0" applyAlignment="0" applyProtection="0"/>
    <xf numFmtId="0" fontId="5" fillId="0" borderId="0"/>
    <xf numFmtId="167" fontId="1" fillId="0" borderId="0" applyFont="0" applyFill="0" applyBorder="0" applyAlignment="0" applyProtection="0"/>
    <xf numFmtId="0" fontId="16" fillId="0" borderId="0" applyNumberFormat="0" applyFill="0" applyBorder="0" applyAlignment="0" applyProtection="0"/>
  </cellStyleXfs>
  <cellXfs count="176">
    <xf numFmtId="0" fontId="0" fillId="0" borderId="0" xfId="0"/>
    <xf numFmtId="0" fontId="0" fillId="0" borderId="0" xfId="0" applyAlignment="1">
      <alignment vertical="center"/>
    </xf>
    <xf numFmtId="0" fontId="0" fillId="0" borderId="0" xfId="0" applyAlignment="1">
      <alignment wrapText="1"/>
    </xf>
    <xf numFmtId="0" fontId="4" fillId="0" borderId="0" xfId="0" applyFont="1" applyAlignment="1">
      <alignment wrapText="1"/>
    </xf>
    <xf numFmtId="0" fontId="3" fillId="0" borderId="0" xfId="0" applyFont="1"/>
    <xf numFmtId="43" fontId="0" fillId="0" borderId="0" xfId="1" applyFont="1"/>
    <xf numFmtId="0" fontId="7" fillId="0" borderId="0" xfId="0" applyFont="1"/>
    <xf numFmtId="43" fontId="7" fillId="0" borderId="0" xfId="1" applyFont="1" applyBorder="1"/>
    <xf numFmtId="0" fontId="7" fillId="0" borderId="10" xfId="0" applyFont="1" applyBorder="1"/>
    <xf numFmtId="43" fontId="7" fillId="0" borderId="10" xfId="1" applyFont="1" applyBorder="1"/>
    <xf numFmtId="0" fontId="7" fillId="0" borderId="16" xfId="0" applyFont="1" applyBorder="1"/>
    <xf numFmtId="43" fontId="7" fillId="0" borderId="16" xfId="1" applyFont="1" applyBorder="1"/>
    <xf numFmtId="0" fontId="8" fillId="6" borderId="7" xfId="2" applyFont="1" applyFill="1" applyBorder="1" applyAlignment="1">
      <alignment horizontal="center" vertical="center"/>
    </xf>
    <xf numFmtId="0" fontId="8" fillId="6" borderId="7" xfId="2" applyFont="1" applyFill="1" applyBorder="1" applyAlignment="1">
      <alignment horizontal="center" vertical="center" wrapText="1"/>
    </xf>
    <xf numFmtId="0" fontId="8" fillId="7" borderId="7" xfId="2" applyFont="1" applyFill="1" applyBorder="1" applyAlignment="1">
      <alignment horizontal="center" vertical="center"/>
    </xf>
    <xf numFmtId="0" fontId="8" fillId="7" borderId="7" xfId="0" applyFont="1" applyFill="1" applyBorder="1" applyAlignment="1">
      <alignment horizontal="center" vertical="center" wrapText="1"/>
    </xf>
    <xf numFmtId="165" fontId="9" fillId="4" borderId="12" xfId="2" applyNumberFormat="1" applyFont="1" applyFill="1" applyBorder="1" applyAlignment="1">
      <alignment horizontal="center" vertical="center"/>
    </xf>
    <xf numFmtId="165" fontId="9" fillId="4" borderId="14" xfId="2" applyNumberFormat="1" applyFont="1" applyFill="1" applyBorder="1" applyAlignment="1">
      <alignment horizontal="center" vertical="center"/>
    </xf>
    <xf numFmtId="165" fontId="9" fillId="4" borderId="18" xfId="2" applyNumberFormat="1" applyFont="1" applyFill="1" applyBorder="1" applyAlignment="1">
      <alignment horizontal="center" vertical="center"/>
    </xf>
    <xf numFmtId="165" fontId="9" fillId="4" borderId="11" xfId="2" applyNumberFormat="1" applyFont="1" applyFill="1" applyBorder="1" applyAlignment="1">
      <alignment horizontal="center" vertical="center"/>
    </xf>
    <xf numFmtId="165" fontId="9" fillId="4" borderId="6" xfId="2" applyNumberFormat="1" applyFont="1" applyFill="1" applyBorder="1" applyAlignment="1">
      <alignment horizontal="center" vertical="center"/>
    </xf>
    <xf numFmtId="165" fontId="9" fillId="4" borderId="17" xfId="2" applyNumberFormat="1" applyFont="1" applyFill="1" applyBorder="1" applyAlignment="1">
      <alignment horizontal="center" vertical="center"/>
    </xf>
    <xf numFmtId="164" fontId="0" fillId="0" borderId="0" xfId="0" applyNumberFormat="1"/>
    <xf numFmtId="0" fontId="2" fillId="12" borderId="0" xfId="0" applyFont="1" applyFill="1" applyAlignment="1">
      <alignment wrapText="1"/>
    </xf>
    <xf numFmtId="0" fontId="0" fillId="0" borderId="0" xfId="0" pivotButton="1"/>
    <xf numFmtId="0" fontId="0" fillId="0" borderId="0" xfId="0" applyAlignment="1">
      <alignment horizontal="left"/>
    </xf>
    <xf numFmtId="0" fontId="0" fillId="0" borderId="0" xfId="0" applyAlignment="1">
      <alignment horizontal="left" indent="1"/>
    </xf>
    <xf numFmtId="0" fontId="3" fillId="0" borderId="19" xfId="0" applyFont="1" applyBorder="1"/>
    <xf numFmtId="43" fontId="0" fillId="0" borderId="0" xfId="1" applyFont="1" applyBorder="1"/>
    <xf numFmtId="43" fontId="0" fillId="0" borderId="4" xfId="1" applyFont="1" applyBorder="1"/>
    <xf numFmtId="0" fontId="3" fillId="0" borderId="5" xfId="0" applyFont="1" applyBorder="1" applyAlignment="1">
      <alignment horizontal="left"/>
    </xf>
    <xf numFmtId="43" fontId="0" fillId="0" borderId="5" xfId="1" applyFont="1" applyBorder="1"/>
    <xf numFmtId="43" fontId="0" fillId="0" borderId="25" xfId="1" applyFont="1" applyBorder="1"/>
    <xf numFmtId="0" fontId="3" fillId="0" borderId="0" xfId="0" applyFont="1" applyAlignment="1">
      <alignment vertical="center"/>
    </xf>
    <xf numFmtId="0" fontId="3" fillId="0" borderId="21" xfId="0" applyFont="1" applyBorder="1"/>
    <xf numFmtId="43" fontId="0" fillId="0" borderId="21" xfId="1" applyFont="1" applyBorder="1"/>
    <xf numFmtId="43" fontId="0" fillId="0" borderId="22" xfId="1" applyFont="1" applyBorder="1"/>
    <xf numFmtId="0" fontId="0" fillId="0" borderId="5" xfId="0" applyBorder="1"/>
    <xf numFmtId="43" fontId="3" fillId="0" borderId="1" xfId="1" applyFont="1" applyBorder="1" applyAlignment="1">
      <alignment vertical="top"/>
    </xf>
    <xf numFmtId="0" fontId="3" fillId="0" borderId="2" xfId="0" applyFont="1" applyBorder="1" applyAlignment="1">
      <alignmen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0" fillId="0" borderId="0" xfId="0" pivotButton="1" applyAlignment="1">
      <alignment vertical="top" wrapText="1"/>
    </xf>
    <xf numFmtId="43" fontId="0" fillId="0" borderId="0" xfId="1" applyFont="1" applyAlignment="1">
      <alignment vertical="top" wrapText="1"/>
    </xf>
    <xf numFmtId="0" fontId="0" fillId="0" borderId="0" xfId="0" applyAlignment="1">
      <alignment vertical="top" wrapText="1"/>
    </xf>
    <xf numFmtId="0" fontId="2" fillId="0" borderId="0" xfId="0" applyFont="1" applyAlignment="1">
      <alignment wrapText="1"/>
    </xf>
    <xf numFmtId="0" fontId="0" fillId="11" borderId="0" xfId="0" applyFill="1" applyAlignment="1">
      <alignment wrapText="1"/>
    </xf>
    <xf numFmtId="0" fontId="0" fillId="12" borderId="0" xfId="0" applyFill="1" applyAlignment="1">
      <alignment wrapText="1"/>
    </xf>
    <xf numFmtId="0" fontId="7" fillId="0" borderId="0" xfId="0" applyFont="1" applyAlignment="1">
      <alignment horizontal="left" vertical="center" indent="1"/>
    </xf>
    <xf numFmtId="0" fontId="7" fillId="0" borderId="0" xfId="0" applyFont="1" applyAlignment="1">
      <alignment horizontal="left" vertical="center" wrapText="1" indent="1"/>
    </xf>
    <xf numFmtId="0" fontId="15" fillId="19" borderId="0" xfId="0" applyFont="1" applyFill="1"/>
    <xf numFmtId="43" fontId="7" fillId="0" borderId="0" xfId="1" applyFont="1"/>
    <xf numFmtId="0" fontId="10" fillId="0" borderId="0" xfId="0" applyFont="1" applyAlignment="1">
      <alignment vertical="center"/>
    </xf>
    <xf numFmtId="0" fontId="7" fillId="0" borderId="0" xfId="0" applyFont="1" applyAlignment="1">
      <alignment vertical="center"/>
    </xf>
    <xf numFmtId="0" fontId="7" fillId="14" borderId="0" xfId="0" applyFont="1" applyFill="1" applyAlignment="1">
      <alignment vertical="center"/>
    </xf>
    <xf numFmtId="0" fontId="7" fillId="15" borderId="0" xfId="0" applyFont="1" applyFill="1" applyAlignment="1">
      <alignment vertical="center"/>
    </xf>
    <xf numFmtId="0" fontId="7" fillId="16" borderId="0" xfId="0" applyFont="1" applyFill="1" applyAlignment="1">
      <alignment vertical="center"/>
    </xf>
    <xf numFmtId="0" fontId="11" fillId="15" borderId="0" xfId="0" applyFont="1" applyFill="1" applyAlignment="1">
      <alignment vertical="center"/>
    </xf>
    <xf numFmtId="0" fontId="7" fillId="12" borderId="0" xfId="0" applyFont="1" applyFill="1" applyAlignment="1">
      <alignment vertical="center"/>
    </xf>
    <xf numFmtId="0" fontId="7" fillId="17" borderId="0" xfId="0" applyFont="1" applyFill="1" applyAlignment="1">
      <alignment vertical="center"/>
    </xf>
    <xf numFmtId="0" fontId="7" fillId="18" borderId="0" xfId="0" applyFont="1" applyFill="1" applyAlignment="1">
      <alignment vertical="center"/>
    </xf>
    <xf numFmtId="0" fontId="0" fillId="0" borderId="0" xfId="0" applyAlignment="1">
      <alignment vertical="center" wrapText="1"/>
    </xf>
    <xf numFmtId="167" fontId="0" fillId="0" borderId="0" xfId="3" applyFont="1"/>
    <xf numFmtId="0" fontId="0" fillId="2" borderId="0" xfId="0" applyFill="1" applyAlignment="1">
      <alignment horizontal="left"/>
    </xf>
    <xf numFmtId="167" fontId="0" fillId="2" borderId="0" xfId="0" applyNumberFormat="1" applyFill="1"/>
    <xf numFmtId="167" fontId="0" fillId="0" borderId="0" xfId="0" applyNumberFormat="1"/>
    <xf numFmtId="0" fontId="3" fillId="0" borderId="0" xfId="0" applyFont="1" applyAlignment="1">
      <alignment vertical="top" wrapText="1"/>
    </xf>
    <xf numFmtId="167" fontId="3" fillId="0" borderId="26" xfId="3" applyFont="1" applyBorder="1" applyAlignment="1">
      <alignment vertical="top" wrapText="1"/>
    </xf>
    <xf numFmtId="167" fontId="0" fillId="0" borderId="26" xfId="3" applyFont="1" applyBorder="1"/>
    <xf numFmtId="0" fontId="13" fillId="0" borderId="0" xfId="0" applyFont="1"/>
    <xf numFmtId="0" fontId="6" fillId="5" borderId="8" xfId="2" applyFont="1" applyFill="1" applyBorder="1" applyAlignment="1">
      <alignment horizontal="center" vertical="center" wrapText="1"/>
    </xf>
    <xf numFmtId="166" fontId="6" fillId="5" borderId="7" xfId="2" applyNumberFormat="1" applyFont="1" applyFill="1" applyBorder="1" applyAlignment="1">
      <alignment vertical="center" wrapText="1"/>
    </xf>
    <xf numFmtId="0" fontId="17" fillId="10" borderId="0" xfId="0" applyFont="1" applyFill="1"/>
    <xf numFmtId="0" fontId="0" fillId="10" borderId="0" xfId="0" applyFill="1"/>
    <xf numFmtId="0" fontId="16" fillId="0" borderId="0" xfId="4"/>
    <xf numFmtId="0" fontId="10" fillId="20" borderId="0" xfId="0" applyFont="1" applyFill="1" applyAlignment="1">
      <alignment vertical="center"/>
    </xf>
    <xf numFmtId="43" fontId="10" fillId="13" borderId="19" xfId="0" applyNumberFormat="1" applyFont="1" applyFill="1" applyBorder="1" applyAlignment="1">
      <alignment vertical="top"/>
    </xf>
    <xf numFmtId="167" fontId="0" fillId="0" borderId="0" xfId="3" applyFont="1" applyAlignment="1">
      <alignment horizontal="left"/>
    </xf>
    <xf numFmtId="167" fontId="18" fillId="0" borderId="0" xfId="3" applyFont="1" applyAlignment="1">
      <alignment vertical="top" wrapText="1"/>
    </xf>
    <xf numFmtId="167" fontId="18" fillId="0" borderId="0" xfId="3" applyFont="1"/>
    <xf numFmtId="167" fontId="19" fillId="0" borderId="0" xfId="3" applyFont="1"/>
    <xf numFmtId="0" fontId="0" fillId="0" borderId="0" xfId="0" applyAlignment="1">
      <alignment horizontal="left" vertical="center" wrapText="1"/>
    </xf>
    <xf numFmtId="0" fontId="19" fillId="0" borderId="0" xfId="0" applyFont="1" applyAlignment="1">
      <alignment wrapText="1"/>
    </xf>
    <xf numFmtId="43" fontId="19" fillId="0" borderId="0" xfId="1" applyFont="1" applyAlignment="1">
      <alignment wrapText="1"/>
    </xf>
    <xf numFmtId="43" fontId="19" fillId="0" borderId="0" xfId="0" applyNumberFormat="1" applyFont="1" applyAlignment="1">
      <alignment wrapText="1"/>
    </xf>
    <xf numFmtId="0" fontId="19" fillId="0" borderId="0" xfId="0" applyFont="1"/>
    <xf numFmtId="43" fontId="19" fillId="0" borderId="0" xfId="1" applyFont="1"/>
    <xf numFmtId="43" fontId="19" fillId="0" borderId="0" xfId="0" applyNumberFormat="1" applyFont="1"/>
    <xf numFmtId="0" fontId="7" fillId="0" borderId="0" xfId="0" applyFont="1" applyAlignment="1">
      <alignment vertical="center" wrapText="1"/>
    </xf>
    <xf numFmtId="0" fontId="10" fillId="3" borderId="0" xfId="0" applyFont="1" applyFill="1"/>
    <xf numFmtId="0" fontId="7" fillId="3" borderId="0" xfId="0" applyFont="1" applyFill="1"/>
    <xf numFmtId="0" fontId="15" fillId="0" borderId="0" xfId="0" applyFont="1" applyAlignment="1">
      <alignment vertical="center"/>
    </xf>
    <xf numFmtId="43" fontId="3" fillId="0" borderId="0" xfId="1" applyFont="1" applyFill="1" applyAlignment="1">
      <alignment vertical="top" wrapText="1"/>
    </xf>
    <xf numFmtId="43" fontId="0" fillId="0" borderId="0" xfId="1" applyFont="1" applyFill="1" applyAlignment="1">
      <alignment wrapText="1"/>
    </xf>
    <xf numFmtId="43" fontId="0" fillId="0" borderId="0" xfId="0" applyNumberFormat="1" applyAlignment="1">
      <alignment wrapText="1"/>
    </xf>
    <xf numFmtId="43" fontId="0" fillId="0" borderId="0" xfId="1" applyFont="1" applyFill="1"/>
    <xf numFmtId="0" fontId="18" fillId="0" borderId="0" xfId="0" applyFont="1" applyAlignment="1">
      <alignment horizontal="center" vertical="top"/>
    </xf>
    <xf numFmtId="167" fontId="18" fillId="0" borderId="0" xfId="3" applyFont="1" applyBorder="1" applyAlignment="1">
      <alignment horizontal="center" vertical="top"/>
    </xf>
    <xf numFmtId="167" fontId="19" fillId="0" borderId="0" xfId="3" applyFont="1" applyBorder="1"/>
    <xf numFmtId="0" fontId="12" fillId="0" borderId="0" xfId="0" applyFont="1" applyAlignment="1">
      <alignment vertical="top"/>
    </xf>
    <xf numFmtId="0" fontId="7" fillId="0" borderId="0" xfId="0" applyFont="1" applyAlignment="1">
      <alignment horizontal="left" wrapText="1"/>
    </xf>
    <xf numFmtId="0" fontId="10" fillId="13" borderId="19" xfId="0" applyFont="1" applyFill="1" applyBorder="1"/>
    <xf numFmtId="43" fontId="7" fillId="0" borderId="0" xfId="0" pivotButton="1" applyNumberFormat="1" applyFont="1" applyAlignment="1">
      <alignment vertical="top"/>
    </xf>
    <xf numFmtId="43" fontId="7" fillId="0" borderId="0" xfId="0" pivotButton="1" applyNumberFormat="1" applyFont="1" applyAlignment="1">
      <alignment vertical="top" wrapText="1"/>
    </xf>
    <xf numFmtId="43" fontId="7" fillId="0" borderId="0" xfId="0" applyNumberFormat="1" applyFont="1" applyAlignment="1">
      <alignment vertical="top" wrapText="1"/>
    </xf>
    <xf numFmtId="43" fontId="7" fillId="0" borderId="0" xfId="0" applyNumberFormat="1" applyFont="1" applyAlignment="1">
      <alignment vertical="center"/>
    </xf>
    <xf numFmtId="43" fontId="7" fillId="0" borderId="0" xfId="0" applyNumberFormat="1" applyFont="1"/>
    <xf numFmtId="0" fontId="10" fillId="0" borderId="0" xfId="0" pivotButton="1" applyFont="1"/>
    <xf numFmtId="0" fontId="7" fillId="0" borderId="0" xfId="0" pivotButton="1" applyFont="1" applyAlignment="1">
      <alignment vertical="top"/>
    </xf>
    <xf numFmtId="0" fontId="7" fillId="0" borderId="0" xfId="0" pivotButton="1" applyFont="1" applyAlignment="1">
      <alignment vertical="top" wrapText="1"/>
    </xf>
    <xf numFmtId="0" fontId="7" fillId="0" borderId="0" xfId="0" applyFont="1" applyAlignment="1">
      <alignment vertical="top" wrapText="1"/>
    </xf>
    <xf numFmtId="0" fontId="7" fillId="0" borderId="0" xfId="0" applyFont="1" applyAlignment="1">
      <alignment horizontal="left"/>
    </xf>
    <xf numFmtId="0" fontId="10" fillId="0" borderId="0" xfId="0" applyFont="1"/>
    <xf numFmtId="167" fontId="7" fillId="0" borderId="0" xfId="3" applyFont="1"/>
    <xf numFmtId="43" fontId="10" fillId="13" borderId="19" xfId="0" applyNumberFormat="1" applyFont="1" applyFill="1" applyBorder="1" applyAlignment="1">
      <alignment vertical="top" wrapText="1"/>
    </xf>
    <xf numFmtId="0" fontId="7" fillId="0" borderId="0" xfId="0" applyFont="1" applyAlignment="1">
      <alignment horizontal="left" vertical="center" wrapText="1"/>
    </xf>
    <xf numFmtId="0" fontId="7" fillId="20" borderId="0" xfId="0" applyFont="1" applyFill="1"/>
    <xf numFmtId="43" fontId="17" fillId="0" borderId="0" xfId="1" applyFont="1" applyAlignment="1"/>
    <xf numFmtId="0" fontId="10" fillId="0" borderId="0" xfId="0" applyFont="1" applyAlignment="1">
      <alignment horizontal="left" vertical="center" wrapText="1"/>
    </xf>
    <xf numFmtId="43" fontId="22" fillId="0" borderId="0" xfId="1" applyFont="1" applyAlignment="1"/>
    <xf numFmtId="0" fontId="7" fillId="10" borderId="0" xfId="0" applyFont="1" applyFill="1"/>
    <xf numFmtId="43" fontId="23" fillId="0" borderId="0" xfId="4" applyNumberFormat="1" applyFont="1" applyAlignment="1">
      <alignment horizontal="left" vertical="center" wrapText="1"/>
    </xf>
    <xf numFmtId="43" fontId="7" fillId="0" borderId="0" xfId="1" applyFont="1" applyAlignment="1">
      <alignment horizontal="center" vertical="center" wrapText="1"/>
    </xf>
    <xf numFmtId="0" fontId="10" fillId="0" borderId="0" xfId="0" applyFont="1" applyAlignment="1">
      <alignment vertical="top" wrapText="1"/>
    </xf>
    <xf numFmtId="43" fontId="7" fillId="0" borderId="0" xfId="1" applyFont="1" applyAlignment="1">
      <alignment vertical="center"/>
    </xf>
    <xf numFmtId="43" fontId="7" fillId="0" borderId="19" xfId="0" applyNumberFormat="1" applyFont="1" applyBorder="1" applyAlignment="1">
      <alignment vertical="center"/>
    </xf>
    <xf numFmtId="43" fontId="7" fillId="0" borderId="19" xfId="0" applyNumberFormat="1" applyFont="1" applyBorder="1"/>
    <xf numFmtId="43" fontId="10" fillId="13" borderId="0" xfId="0" applyNumberFormat="1" applyFont="1" applyFill="1" applyAlignment="1">
      <alignment vertical="top"/>
    </xf>
    <xf numFmtId="43" fontId="10" fillId="13" borderId="0" xfId="0" applyNumberFormat="1" applyFont="1" applyFill="1" applyAlignment="1">
      <alignment vertical="top" wrapText="1"/>
    </xf>
    <xf numFmtId="43" fontId="7" fillId="0" borderId="0" xfId="1" applyFont="1" applyAlignment="1"/>
    <xf numFmtId="0" fontId="10" fillId="0" borderId="19" xfId="0" applyFont="1" applyBorder="1" applyAlignment="1">
      <alignment horizontal="left"/>
    </xf>
    <xf numFmtId="0" fontId="7" fillId="0" borderId="0" xfId="0" applyFont="1" applyAlignment="1">
      <alignment horizontal="center"/>
    </xf>
    <xf numFmtId="0" fontId="7" fillId="0" borderId="0" xfId="0" applyFont="1" applyAlignment="1">
      <alignment horizontal="left" indent="1"/>
    </xf>
    <xf numFmtId="0" fontId="10" fillId="13" borderId="30" xfId="0" applyFont="1" applyFill="1" applyBorder="1" applyAlignment="1">
      <alignment horizontal="left"/>
    </xf>
    <xf numFmtId="0" fontId="10" fillId="13" borderId="30" xfId="0" applyFont="1" applyFill="1" applyBorder="1" applyAlignment="1">
      <alignment horizontal="center"/>
    </xf>
    <xf numFmtId="0" fontId="10" fillId="13" borderId="19" xfId="0" applyFont="1" applyFill="1" applyBorder="1" applyAlignment="1">
      <alignment horizontal="center"/>
    </xf>
    <xf numFmtId="0" fontId="10" fillId="0" borderId="19" xfId="0" applyFont="1" applyBorder="1" applyAlignment="1">
      <alignment horizontal="center"/>
    </xf>
    <xf numFmtId="0" fontId="24" fillId="0" borderId="0" xfId="0" applyFont="1"/>
    <xf numFmtId="0" fontId="26" fillId="0" borderId="0" xfId="0" applyFont="1"/>
    <xf numFmtId="0" fontId="25" fillId="0" borderId="0" xfId="4" applyFont="1" applyAlignment="1">
      <alignment horizontal="left" vertical="center"/>
    </xf>
    <xf numFmtId="0" fontId="0" fillId="22" borderId="0" xfId="0" applyFill="1" applyAlignment="1">
      <alignment horizontal="center"/>
    </xf>
    <xf numFmtId="0" fontId="20" fillId="13" borderId="19" xfId="0" applyFont="1" applyFill="1" applyBorder="1" applyAlignment="1">
      <alignment horizontal="left"/>
    </xf>
    <xf numFmtId="0" fontId="17" fillId="0" borderId="0" xfId="0" applyFont="1" applyAlignment="1">
      <alignment horizontal="left" wrapText="1"/>
    </xf>
    <xf numFmtId="43" fontId="17" fillId="0" borderId="0" xfId="1" applyFont="1" applyAlignment="1">
      <alignment horizontal="left"/>
    </xf>
    <xf numFmtId="0" fontId="15" fillId="19" borderId="0" xfId="0" applyFont="1" applyFill="1" applyAlignment="1">
      <alignment horizontal="left"/>
    </xf>
    <xf numFmtId="0" fontId="0" fillId="0" borderId="0" xfId="0"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14" fillId="19" borderId="0" xfId="0" applyFont="1" applyFill="1" applyAlignment="1">
      <alignment horizontal="left"/>
    </xf>
    <xf numFmtId="0" fontId="3" fillId="0" borderId="0" xfId="0" applyFont="1" applyAlignment="1">
      <alignment horizontal="left" vertical="center" wrapText="1"/>
    </xf>
    <xf numFmtId="0" fontId="3" fillId="0" borderId="0" xfId="0" applyFont="1" applyAlignment="1">
      <alignment horizontal="left" vertical="top" wrapText="1"/>
    </xf>
    <xf numFmtId="0" fontId="7" fillId="0" borderId="0" xfId="0" applyFont="1" applyAlignment="1">
      <alignment horizontal="left" wrapText="1"/>
    </xf>
    <xf numFmtId="0" fontId="15" fillId="21" borderId="0" xfId="0" applyFont="1" applyFill="1" applyAlignment="1">
      <alignment horizontal="left"/>
    </xf>
    <xf numFmtId="43" fontId="10" fillId="0" borderId="9" xfId="1" applyFont="1" applyBorder="1" applyAlignment="1">
      <alignment horizontal="center" vertical="center" wrapText="1"/>
    </xf>
    <xf numFmtId="43" fontId="10" fillId="0" borderId="13" xfId="1" applyFont="1" applyBorder="1" applyAlignment="1">
      <alignment horizontal="center" vertical="center" wrapText="1"/>
    </xf>
    <xf numFmtId="43" fontId="10" fillId="0" borderId="15" xfId="1" applyFont="1" applyBorder="1" applyAlignment="1">
      <alignment horizontal="center" vertical="center" wrapText="1"/>
    </xf>
    <xf numFmtId="17" fontId="6" fillId="8" borderId="6" xfId="2" applyNumberFormat="1" applyFont="1" applyFill="1" applyBorder="1" applyAlignment="1">
      <alignment horizontal="center" vertical="center" wrapText="1"/>
    </xf>
    <xf numFmtId="0" fontId="6" fillId="8" borderId="6" xfId="2" applyFont="1" applyFill="1" applyBorder="1" applyAlignment="1">
      <alignment horizontal="center" vertical="center" wrapText="1"/>
    </xf>
    <xf numFmtId="17" fontId="6" fillId="9" borderId="6" xfId="2" applyNumberFormat="1" applyFont="1" applyFill="1" applyBorder="1" applyAlignment="1">
      <alignment horizontal="center" vertical="center" wrapText="1"/>
    </xf>
    <xf numFmtId="0" fontId="6" fillId="9" borderId="6" xfId="2" applyFont="1" applyFill="1" applyBorder="1" applyAlignment="1">
      <alignment horizontal="center" vertical="center" wrapText="1"/>
    </xf>
    <xf numFmtId="166" fontId="6" fillId="5" borderId="7" xfId="2" applyNumberFormat="1" applyFont="1" applyFill="1" applyBorder="1" applyAlignment="1">
      <alignment horizontal="center" vertical="center" wrapText="1"/>
    </xf>
    <xf numFmtId="166" fontId="6" fillId="5" borderId="8" xfId="2" applyNumberFormat="1" applyFont="1" applyFill="1" applyBorder="1" applyAlignment="1">
      <alignment horizontal="center" vertical="center" wrapText="1"/>
    </xf>
    <xf numFmtId="166" fontId="6" fillId="5" borderId="27" xfId="2" applyNumberFormat="1" applyFont="1" applyFill="1" applyBorder="1" applyAlignment="1">
      <alignment horizontal="center" vertical="center" wrapText="1"/>
    </xf>
    <xf numFmtId="166" fontId="6" fillId="5" borderId="29" xfId="2" applyNumberFormat="1" applyFont="1" applyFill="1" applyBorder="1" applyAlignment="1">
      <alignment horizontal="center" vertical="center" wrapText="1"/>
    </xf>
    <xf numFmtId="166" fontId="6" fillId="5" borderId="28" xfId="2" applyNumberFormat="1" applyFont="1" applyFill="1" applyBorder="1" applyAlignment="1">
      <alignment horizontal="center" vertical="center" wrapText="1"/>
    </xf>
    <xf numFmtId="0" fontId="10" fillId="10" borderId="0" xfId="0" applyFont="1" applyFill="1" applyAlignment="1">
      <alignment horizontal="left" vertical="center" wrapText="1"/>
    </xf>
    <xf numFmtId="0" fontId="15" fillId="19" borderId="0" xfId="0" applyFont="1" applyFill="1" applyAlignment="1">
      <alignment horizontal="left" vertical="center"/>
    </xf>
    <xf numFmtId="0" fontId="15" fillId="2" borderId="0" xfId="0" applyFont="1" applyFill="1" applyAlignment="1">
      <alignment horizontal="left" vertical="top"/>
    </xf>
    <xf numFmtId="0" fontId="10" fillId="0" borderId="0" xfId="0" applyFont="1" applyAlignment="1">
      <alignment horizontal="left" wrapText="1"/>
    </xf>
    <xf numFmtId="0" fontId="21" fillId="0" borderId="0" xfId="0" applyFont="1" applyAlignment="1">
      <alignment horizontal="left" vertical="center" wrapText="1"/>
    </xf>
    <xf numFmtId="0" fontId="15" fillId="19" borderId="0" xfId="0" applyFont="1" applyFill="1" applyAlignment="1">
      <alignment horizontal="left" vertical="center" wrapText="1"/>
    </xf>
    <xf numFmtId="0" fontId="3" fillId="0" borderId="20" xfId="0" applyFont="1" applyBorder="1" applyAlignment="1">
      <alignment horizontal="left" vertical="center"/>
    </xf>
    <xf numFmtId="0" fontId="3" fillId="0" borderId="23" xfId="0" applyFont="1" applyBorder="1" applyAlignment="1">
      <alignment horizontal="left" vertical="center"/>
    </xf>
    <xf numFmtId="0" fontId="3" fillId="0" borderId="24" xfId="0" applyFont="1" applyBorder="1" applyAlignment="1">
      <alignment horizontal="left" vertical="center"/>
    </xf>
    <xf numFmtId="0" fontId="3" fillId="0" borderId="0" xfId="0" applyFont="1" applyAlignment="1">
      <alignment horizontal="center"/>
    </xf>
    <xf numFmtId="0" fontId="10" fillId="0" borderId="0" xfId="0" applyFont="1" applyAlignment="1">
      <alignment vertical="top"/>
    </xf>
  </cellXfs>
  <cellStyles count="5">
    <cellStyle name="Comma" xfId="1" builtinId="3"/>
    <cellStyle name="Comma 2" xfId="3" xr:uid="{52E0F73A-B8DC-40D6-A2CF-AFAB7BC7DE12}"/>
    <cellStyle name="Hyperlink" xfId="4" builtinId="8"/>
    <cellStyle name="Normal" xfId="0" builtinId="0"/>
    <cellStyle name="Normal 2 11" xfId="2" xr:uid="{B90CBFC9-7C56-4E19-A999-763CA6823BE1}"/>
  </cellStyles>
  <dxfs count="57">
    <dxf>
      <font>
        <color rgb="FF9C0006"/>
      </font>
      <fill>
        <patternFill>
          <bgColor rgb="FFFFC7CE"/>
        </patternFill>
      </fill>
    </dxf>
    <dxf>
      <font>
        <color rgb="FF9C0006"/>
      </font>
      <fill>
        <patternFill>
          <bgColor rgb="FFFFC7CE"/>
        </patternFill>
      </fill>
    </dxf>
    <dxf>
      <fill>
        <patternFill patternType="solid">
          <bgColor theme="5" tint="0.79998168889431442"/>
        </patternFill>
      </fill>
    </dxf>
    <dxf>
      <fill>
        <patternFill patternType="solid">
          <bgColor theme="5" tint="0.79998168889431442"/>
        </patternFill>
      </fill>
    </dxf>
    <dxf>
      <numFmt numFmtId="167" formatCode="_-* #,##0.00_-;\-* #,##0.00_-;_-* &quot;-&quot;??_-;_-@_-"/>
    </dxf>
    <dxf>
      <numFmt numFmtId="35" formatCode="_(* #,##0.00_);_(* \(#,##0.00\);_(* &quot;-&quot;??_);_(@_)"/>
    </dxf>
    <dxf>
      <numFmt numFmtId="35" formatCode="_(* #,##0.00_);_(* \(#,##0.00\);_(* &quot;-&quot;??_);_(@_)"/>
    </dxf>
    <dxf>
      <numFmt numFmtId="35" formatCode="_(* #,##0.00_);_(* \(#,##0.00\);_(* &quot;-&quot;??_);_(@_)"/>
    </dxf>
    <dxf>
      <numFmt numFmtId="35" formatCode="_(* #,##0.00_);_(* \(#,##0.00\);_(* &quot;-&quot;??_);_(@_)"/>
    </dxf>
    <dxf>
      <alignment vertical="top"/>
    </dxf>
    <dxf>
      <alignment wrapText="1"/>
    </dxf>
    <dxf>
      <alignment vertical="top"/>
    </dxf>
    <dxf>
      <alignment vertical="top"/>
    </dxf>
    <dxf>
      <numFmt numFmtId="164" formatCode="_(* #,##0_);_(* \(#,##0\);_(* &quot;-&quot;??_);_(@_)"/>
    </dxf>
    <dxf>
      <numFmt numFmtId="164" formatCode="_(* #,##0_);_(* \(#,##0\);_(* &quot;-&quot;??_);_(@_)"/>
    </dxf>
    <dxf>
      <numFmt numFmtId="164" formatCode="_(* #,##0_);_(* \(#,##0\);_(* &quot;-&quot;??_);_(@_)"/>
    </dxf>
    <dxf>
      <numFmt numFmtId="164" formatCode="_(* #,##0_);_(* \(#,##0\);_(* &quot;-&quot;??_);_(@_)"/>
    </dxf>
    <dxf>
      <alignment wrapText="1"/>
    </dxf>
    <dxf>
      <alignment wrapText="1"/>
    </dxf>
    <dxf>
      <alignment wrapText="1"/>
    </dxf>
    <dxf>
      <alignment wrapText="1"/>
    </dxf>
    <dxf>
      <alignment wrapText="1"/>
    </dxf>
    <dxf>
      <alignment vertical="top"/>
    </dxf>
    <dxf>
      <alignment vertical="top"/>
    </dxf>
    <dxf>
      <alignment vertical="top"/>
    </dxf>
    <dxf>
      <alignment vertical="top"/>
    </dxf>
    <dxf>
      <alignment wrapText="1"/>
    </dxf>
    <dxf>
      <alignment wrapText="1"/>
    </dxf>
    <dxf>
      <font>
        <name val="Calibri"/>
        <scheme val="none"/>
      </font>
    </dxf>
    <dxf>
      <font>
        <name val="Calibri"/>
        <scheme val="none"/>
      </font>
    </dxf>
    <dxf>
      <font>
        <name val="Calibri"/>
        <scheme val="none"/>
      </font>
    </dxf>
    <dxf>
      <font>
        <name val="Calibri"/>
        <scheme val="none"/>
      </font>
    </dxf>
    <dxf>
      <font>
        <name val="Calibri"/>
        <scheme val="none"/>
      </font>
    </dxf>
    <dxf>
      <font>
        <name val="Calibri"/>
        <scheme val="none"/>
      </font>
    </dxf>
    <dxf>
      <alignment vertical="top"/>
    </dxf>
    <dxf>
      <alignment vertical="top"/>
    </dxf>
    <dxf>
      <numFmt numFmtId="35" formatCode="_(* #,##0.00_);_(* \(#,##0.00\);_(* &quot;-&quot;??_);_(@_)"/>
    </dxf>
    <dxf>
      <alignment wrapText="1"/>
    </dxf>
    <dxf>
      <font>
        <b/>
      </font>
    </dxf>
    <dxf>
      <font>
        <name val="Calibri"/>
        <scheme val="none"/>
      </font>
    </dxf>
    <dxf>
      <font>
        <name val="Calibri"/>
        <scheme val="none"/>
      </font>
    </dxf>
    <dxf>
      <font>
        <name val="Calibri"/>
        <scheme val="none"/>
      </font>
    </dxf>
    <dxf>
      <font>
        <name val="Calibri"/>
        <scheme val="none"/>
      </font>
    </dxf>
    <dxf>
      <font>
        <name val="Calibri"/>
        <scheme val="none"/>
      </font>
    </dxf>
    <dxf>
      <font>
        <name val="Calibri"/>
        <scheme val="none"/>
      </font>
    </dxf>
    <dxf>
      <numFmt numFmtId="35" formatCode="_(* #,##0.00_);_(* \(#,##0.00\);_(* &quot;-&quot;??_);_(@_)"/>
    </dxf>
    <dxf>
      <numFmt numFmtId="35" formatCode="_(* #,##0.00_);_(* \(#,##0.00\);_(* &quot;-&quot;??_);_(@_)"/>
    </dxf>
    <dxf>
      <numFmt numFmtId="35" formatCode="_(* #,##0.00_);_(* \(#,##0.00\);_(* &quot;-&quot;??_);_(@_)"/>
    </dxf>
    <dxf>
      <alignment vertical="center"/>
    </dxf>
    <dxf>
      <alignment vertical="center"/>
    </dxf>
    <dxf>
      <alignment horizontal="general"/>
    </dxf>
    <dxf>
      <alignment horizontal="general"/>
    </dxf>
    <dxf>
      <numFmt numFmtId="35" formatCode="_(* #,##0.00_);_(* \(#,##0.00\);_(* &quot;-&quot;??_);_(@_)"/>
    </dxf>
    <dxf>
      <numFmt numFmtId="35" formatCode="_(* #,##0.00_);_(* \(#,##0.00\);_(* &quot;-&quot;??_);_(@_)"/>
    </dxf>
    <dxf>
      <alignment vertical="top"/>
    </dxf>
    <dxf>
      <alignment vertical="top"/>
    </dxf>
    <dxf>
      <alignment wrapText="1"/>
    </dxf>
  </dxfs>
  <tableStyles count="0" defaultTableStyle="TableStyleMedium2" defaultPivotStyle="PivotStyleLight16"/>
  <colors>
    <mruColors>
      <color rgb="FF37A000"/>
      <color rgb="FF3DB800"/>
      <color rgb="FF00A249"/>
      <color rgb="FF00A84C"/>
      <color rgb="FF009644"/>
      <color rgb="FFFDCFC7"/>
      <color rgb="FFFDC4B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3.xml"/><Relationship Id="rId2" Type="http://schemas.openxmlformats.org/officeDocument/2006/relationships/worksheet" Target="worksheets/sheet2.xml"/><Relationship Id="rId16" Type="http://schemas.openxmlformats.org/officeDocument/2006/relationships/pivotCacheDefinition" Target="pivotCache/pivotCacheDefinition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2.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Ex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4"/>
    </mc:Choice>
    <mc:Fallback>
      <c:style val="4"/>
    </mc:Fallback>
  </mc:AlternateContent>
  <c:chart>
    <c:title>
      <c:tx>
        <c:rich>
          <a:bodyPr rot="0" spcFirstLastPara="1" vertOverflow="ellipsis" vert="horz" wrap="square" anchor="ctr" anchorCtr="1"/>
          <a:lstStyle/>
          <a:p>
            <a:pPr>
              <a:defRPr sz="1800" b="0" i="0" u="none" strike="noStrike" kern="1200" cap="none" spc="0" normalizeH="0" baseline="0">
                <a:solidFill>
                  <a:schemeClr val="tx1">
                    <a:lumMod val="65000"/>
                    <a:lumOff val="35000"/>
                  </a:schemeClr>
                </a:solidFill>
                <a:latin typeface="Cambria" panose="02040503050406030204" pitchFamily="18" charset="0"/>
                <a:ea typeface="Cambria" panose="02040503050406030204" pitchFamily="18" charset="0"/>
                <a:cs typeface="+mj-cs"/>
              </a:defRPr>
            </a:pPr>
            <a:r>
              <a:rPr lang="en-IN" sz="1800" b="0"/>
              <a:t>Home Safety vs Neighbourhood Positive Contribution</a:t>
            </a:r>
          </a:p>
        </c:rich>
      </c:tx>
      <c:layout>
        <c:manualLayout>
          <c:xMode val="edge"/>
          <c:yMode val="edge"/>
          <c:x val="1.4134275618374558E-2"/>
          <c:y val="1.7167381974248927E-2"/>
        </c:manualLayout>
      </c:layout>
      <c:overlay val="0"/>
      <c:spPr>
        <a:noFill/>
        <a:ln>
          <a:noFill/>
        </a:ln>
        <a:effectLst/>
      </c:spPr>
      <c:txPr>
        <a:bodyPr rot="0" spcFirstLastPara="1" vertOverflow="ellipsis" vert="horz" wrap="square" anchor="ctr" anchorCtr="1"/>
        <a:lstStyle/>
        <a:p>
          <a:pPr>
            <a:defRPr sz="1800" b="0" i="0" u="none" strike="noStrike" kern="1200" cap="none" spc="0" normalizeH="0" baseline="0">
              <a:solidFill>
                <a:schemeClr val="tx1">
                  <a:lumMod val="65000"/>
                  <a:lumOff val="35000"/>
                </a:schemeClr>
              </a:solidFill>
              <a:latin typeface="Cambria" panose="02040503050406030204" pitchFamily="18" charset="0"/>
              <a:ea typeface="Cambria" panose="02040503050406030204" pitchFamily="18" charset="0"/>
              <a:cs typeface="+mj-cs"/>
            </a:defRPr>
          </a:pPr>
          <a:endParaRPr lang="en-US"/>
        </a:p>
      </c:txPr>
    </c:title>
    <c:autoTitleDeleted val="0"/>
    <c:plotArea>
      <c:layout>
        <c:manualLayout>
          <c:layoutTarget val="inner"/>
          <c:xMode val="edge"/>
          <c:yMode val="edge"/>
          <c:x val="3.6171835238000945E-2"/>
          <c:y val="0.18354539663124633"/>
          <c:w val="0.94765050463993128"/>
          <c:h val="0.77049991081211933"/>
        </c:manualLayout>
      </c:layout>
      <c:barChart>
        <c:barDir val="col"/>
        <c:grouping val="clustered"/>
        <c:varyColors val="0"/>
        <c:ser>
          <c:idx val="0"/>
          <c:order val="0"/>
          <c:tx>
            <c:strRef>
              <c:f>'HomeSafe vs Neighbourhood'!$B$1</c:f>
              <c:strCache>
                <c:ptCount val="1"/>
                <c:pt idx="0">
                  <c:v> Home is Safe (Avg. %) </c:v>
                </c:pt>
              </c:strCache>
            </c:strRef>
          </c:tx>
          <c:spPr>
            <a:solidFill>
              <a:schemeClr val="accent2">
                <a:lumMod val="60000"/>
                <a:lumOff val="40000"/>
              </a:schemeClr>
            </a:solidFill>
            <a:ln>
              <a:noFill/>
            </a:ln>
            <a:effectLst/>
          </c:spPr>
          <c:invertIfNegative val="0"/>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Cambria" panose="02040503050406030204" pitchFamily="18" charset="0"/>
                    <a:ea typeface="Cambria" panose="02040503050406030204" pitchFamily="18" charset="0"/>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'HomeSafe vs Neighbourhood'!$A$2:$A$7</c:f>
              <c:strCache>
                <c:ptCount val="6"/>
                <c:pt idx="0">
                  <c:v>Stock Transfer</c:v>
                </c:pt>
                <c:pt idx="1">
                  <c:v>Letting</c:v>
                </c:pt>
                <c:pt idx="2">
                  <c:v>Charity</c:v>
                </c:pt>
                <c:pt idx="3">
                  <c:v>Letting/Hostel</c:v>
                </c:pt>
                <c:pt idx="4">
                  <c:v>ALMO</c:v>
                </c:pt>
                <c:pt idx="5">
                  <c:v>Local Authority</c:v>
                </c:pt>
              </c:strCache>
            </c:strRef>
          </c:cat>
          <c:val>
            <c:numRef>
              <c:f>'HomeSafe vs Neighbourhood'!$B$2:$B$7</c:f>
              <c:numCache>
                <c:formatCode>_-* #,##0.00_-;\-* #,##0.00_-;_-* "-"??_-;_-@_-</c:formatCode>
                <c:ptCount val="6"/>
                <c:pt idx="0">
                  <c:v>81.415869565217406</c:v>
                </c:pt>
                <c:pt idx="1">
                  <c:v>80.553734939759067</c:v>
                </c:pt>
                <c:pt idx="2">
                  <c:v>81.45</c:v>
                </c:pt>
                <c:pt idx="3">
                  <c:v>79.574210526315795</c:v>
                </c:pt>
                <c:pt idx="4">
                  <c:v>77.713571428571427</c:v>
                </c:pt>
                <c:pt idx="5">
                  <c:v>74.507592592592616</c:v>
                </c:pt>
              </c:numCache>
            </c:numRef>
          </c:val>
          <c:extLst>
            <c:ext xmlns:c16="http://schemas.microsoft.com/office/drawing/2014/chart" uri="{C3380CC4-5D6E-409C-BE32-E72D297353CC}">
              <c16:uniqueId val="{00000000-0532-4F4A-8828-20AE2BA122F4}"/>
            </c:ext>
          </c:extLst>
        </c:ser>
        <c:dLbls>
          <c:showLegendKey val="0"/>
          <c:showVal val="0"/>
          <c:showCatName val="0"/>
          <c:showSerName val="0"/>
          <c:showPercent val="0"/>
          <c:showBubbleSize val="0"/>
        </c:dLbls>
        <c:gapWidth val="70"/>
        <c:overlap val="18"/>
        <c:axId val="1699699183"/>
        <c:axId val="1699693903"/>
      </c:barChart>
      <c:lineChart>
        <c:grouping val="standard"/>
        <c:varyColors val="0"/>
        <c:ser>
          <c:idx val="1"/>
          <c:order val="1"/>
          <c:tx>
            <c:strRef>
              <c:f>'HomeSafe vs Neighbourhood'!$C$1</c:f>
              <c:strCache>
                <c:ptCount val="1"/>
                <c:pt idx="0">
                  <c:v> Neighbourhood Positive Contribution (Avg. %) </c:v>
                </c:pt>
              </c:strCache>
            </c:strRef>
          </c:tx>
          <c:spPr>
            <a:ln w="38100" cap="rnd">
              <a:solidFill>
                <a:schemeClr val="accent2">
                  <a:shade val="76000"/>
                </a:schemeClr>
              </a:solidFill>
              <a:round/>
            </a:ln>
            <a:effectLst/>
          </c:spPr>
          <c:marker>
            <c:symbol val="none"/>
          </c:marker>
          <c:dLbls>
            <c:spPr>
              <a:noFill/>
              <a:ln>
                <a:noFill/>
              </a:ln>
              <a:effectLst/>
            </c:spPr>
            <c:txPr>
              <a:bodyPr rot="0" spcFirstLastPara="1" vertOverflow="ellipsis" vert="horz" wrap="square" anchor="ctr" anchorCtr="1"/>
              <a:lstStyle/>
              <a:p>
                <a:pPr>
                  <a:defRPr sz="900" b="0" i="0" u="none" strike="noStrike" kern="1200" baseline="0">
                    <a:solidFill>
                      <a:schemeClr val="tx1">
                        <a:lumMod val="75000"/>
                        <a:lumOff val="25000"/>
                      </a:schemeClr>
                    </a:solidFill>
                    <a:latin typeface="Cambria" panose="02040503050406030204" pitchFamily="18" charset="0"/>
                    <a:ea typeface="Cambria" panose="02040503050406030204" pitchFamily="18" charset="0"/>
                    <a:cs typeface="+mn-cs"/>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'HomeSafe vs Neighbourhood'!$A$2:$A$7</c:f>
              <c:strCache>
                <c:ptCount val="6"/>
                <c:pt idx="0">
                  <c:v>Stock Transfer</c:v>
                </c:pt>
                <c:pt idx="1">
                  <c:v>Letting</c:v>
                </c:pt>
                <c:pt idx="2">
                  <c:v>Charity</c:v>
                </c:pt>
                <c:pt idx="3">
                  <c:v>Letting/Hostel</c:v>
                </c:pt>
                <c:pt idx="4">
                  <c:v>ALMO</c:v>
                </c:pt>
                <c:pt idx="5">
                  <c:v>Local Authority</c:v>
                </c:pt>
              </c:strCache>
            </c:strRef>
          </c:cat>
          <c:val>
            <c:numRef>
              <c:f>'HomeSafe vs Neighbourhood'!$C$2:$C$7</c:f>
              <c:numCache>
                <c:formatCode>_-* #,##0.00_-;\-* #,##0.00_-;_-* "-"??_-;_-@_-</c:formatCode>
                <c:ptCount val="6"/>
                <c:pt idx="0">
                  <c:v>70.471739130434784</c:v>
                </c:pt>
                <c:pt idx="1">
                  <c:v>67.403012048192764</c:v>
                </c:pt>
                <c:pt idx="2">
                  <c:v>67.3125</c:v>
                </c:pt>
                <c:pt idx="3">
                  <c:v>66.148421052631591</c:v>
                </c:pt>
                <c:pt idx="4">
                  <c:v>63.802142857142861</c:v>
                </c:pt>
                <c:pt idx="5">
                  <c:v>61.240094339622651</c:v>
                </c:pt>
              </c:numCache>
            </c:numRef>
          </c:val>
          <c:smooth val="0"/>
          <c:extLst>
            <c:ext xmlns:c16="http://schemas.microsoft.com/office/drawing/2014/chart" uri="{C3380CC4-5D6E-409C-BE32-E72D297353CC}">
              <c16:uniqueId val="{00000001-0532-4F4A-8828-20AE2BA122F4}"/>
            </c:ext>
          </c:extLst>
        </c:ser>
        <c:dLbls>
          <c:showLegendKey val="0"/>
          <c:showVal val="0"/>
          <c:showCatName val="0"/>
          <c:showSerName val="0"/>
          <c:showPercent val="0"/>
          <c:showBubbleSize val="0"/>
        </c:dLbls>
        <c:marker val="1"/>
        <c:smooth val="0"/>
        <c:axId val="1699699183"/>
        <c:axId val="1699693903"/>
      </c:lineChart>
      <c:catAx>
        <c:axId val="1699699183"/>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Cambria" panose="02040503050406030204" pitchFamily="18" charset="0"/>
                <a:ea typeface="Cambria" panose="02040503050406030204" pitchFamily="18" charset="0"/>
                <a:cs typeface="+mn-cs"/>
              </a:defRPr>
            </a:pPr>
            <a:endParaRPr lang="en-US"/>
          </a:p>
        </c:txPr>
        <c:crossAx val="1699693903"/>
        <c:crosses val="autoZero"/>
        <c:auto val="1"/>
        <c:lblAlgn val="ctr"/>
        <c:lblOffset val="100"/>
        <c:noMultiLvlLbl val="0"/>
      </c:catAx>
      <c:valAx>
        <c:axId val="1699693903"/>
        <c:scaling>
          <c:orientation val="minMax"/>
          <c:max val="90"/>
          <c:min val="5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ambria" panose="02040503050406030204" pitchFamily="18" charset="0"/>
                <a:ea typeface="Cambria" panose="02040503050406030204" pitchFamily="18" charset="0"/>
                <a:cs typeface="+mn-cs"/>
              </a:defRPr>
            </a:pPr>
            <a:endParaRPr lang="en-US"/>
          </a:p>
        </c:txPr>
        <c:crossAx val="1699699183"/>
        <c:crosses val="autoZero"/>
        <c:crossBetween val="between"/>
        <c:majorUnit val="10"/>
      </c:valAx>
      <c:spPr>
        <a:noFill/>
        <a:ln>
          <a:noFill/>
        </a:ln>
        <a:effectLst/>
      </c:spPr>
    </c:plotArea>
    <c:legend>
      <c:legendPos val="t"/>
      <c:layout>
        <c:manualLayout>
          <c:xMode val="edge"/>
          <c:yMode val="edge"/>
          <c:x val="2.1167192810576066E-2"/>
          <c:y val="0.10715307582260374"/>
          <c:w val="0.51048090762848197"/>
          <c:h val="4.8283599743165151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Calibri" panose="020F0502020204030204" pitchFamily="34" charset="0"/>
              <a:ea typeface="Cambria" panose="02040503050406030204" pitchFamily="18" charset="0"/>
              <a:cs typeface="Calibri" panose="020F050202020403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latin typeface="Cambria" panose="02040503050406030204" pitchFamily="18" charset="0"/>
          <a:ea typeface="Cambria" panose="02040503050406030204" pitchFamily="18"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800" b="0" i="0" u="none" strike="noStrike" kern="1200" spc="0" baseline="0">
                <a:solidFill>
                  <a:schemeClr val="tx1">
                    <a:lumMod val="65000"/>
                    <a:lumOff val="35000"/>
                  </a:schemeClr>
                </a:solidFill>
                <a:latin typeface="Cambria" panose="02040503050406030204" pitchFamily="18" charset="0"/>
                <a:ea typeface="Cambria" panose="02040503050406030204" pitchFamily="18" charset="0"/>
                <a:cs typeface="+mn-cs"/>
              </a:defRPr>
            </a:pPr>
            <a:r>
              <a:rPr lang="en-US" sz="1800">
                <a:latin typeface="Cambria" panose="02040503050406030204" pitchFamily="18" charset="0"/>
                <a:ea typeface="Cambria" panose="02040503050406030204" pitchFamily="18" charset="0"/>
              </a:rPr>
              <a:t>Overall Satisfaction vs Repairs Satisfaction by Company Type</a:t>
            </a:r>
          </a:p>
        </c:rich>
      </c:tx>
      <c:layout>
        <c:manualLayout>
          <c:xMode val="edge"/>
          <c:yMode val="edge"/>
          <c:x val="2.0049627791563284E-2"/>
          <c:y val="1.7316017316017316E-2"/>
        </c:manualLayout>
      </c:layout>
      <c:overlay val="0"/>
      <c:spPr>
        <a:noFill/>
        <a:ln>
          <a:noFill/>
        </a:ln>
        <a:effectLst/>
      </c:spPr>
      <c:txPr>
        <a:bodyPr rot="0" spcFirstLastPara="1" vertOverflow="ellipsis" vert="horz" wrap="square" anchor="ctr" anchorCtr="1"/>
        <a:lstStyle/>
        <a:p>
          <a:pPr>
            <a:defRPr sz="1800" b="0" i="0" u="none" strike="noStrike" kern="1200" spc="0" baseline="0">
              <a:solidFill>
                <a:schemeClr val="tx1">
                  <a:lumMod val="65000"/>
                  <a:lumOff val="35000"/>
                </a:schemeClr>
              </a:solidFill>
              <a:latin typeface="Cambria" panose="02040503050406030204" pitchFamily="18" charset="0"/>
              <a:ea typeface="Cambria" panose="02040503050406030204" pitchFamily="18" charset="0"/>
              <a:cs typeface="+mn-cs"/>
            </a:defRPr>
          </a:pPr>
          <a:endParaRPr lang="en-US"/>
        </a:p>
      </c:txPr>
    </c:title>
    <c:autoTitleDeleted val="0"/>
    <c:plotArea>
      <c:layout>
        <c:manualLayout>
          <c:layoutTarget val="inner"/>
          <c:xMode val="edge"/>
          <c:yMode val="edge"/>
          <c:x val="6.9375429398225108E-2"/>
          <c:y val="0.19561716171617163"/>
          <c:w val="0.90971584522984084"/>
          <c:h val="0.72465102258257319"/>
        </c:manualLayout>
      </c:layout>
      <c:lineChart>
        <c:grouping val="standard"/>
        <c:varyColors val="0"/>
        <c:ser>
          <c:idx val="0"/>
          <c:order val="0"/>
          <c:tx>
            <c:strRef>
              <c:f>'Overall Satis vs Repairs Satis'!$B$1</c:f>
              <c:strCache>
                <c:ptCount val="1"/>
                <c:pt idx="0">
                  <c:v> Average of Overall Service Satisfaction (%) </c:v>
                </c:pt>
              </c:strCache>
            </c:strRef>
          </c:tx>
          <c:spPr>
            <a:ln w="28575" cap="rnd">
              <a:solidFill>
                <a:schemeClr val="accent1">
                  <a:shade val="76000"/>
                </a:schemeClr>
              </a:solidFill>
              <a:round/>
            </a:ln>
            <a:effectLst/>
          </c:spPr>
          <c:marker>
            <c:symbol val="circle"/>
            <c:size val="5"/>
            <c:spPr>
              <a:solidFill>
                <a:schemeClr val="accent1">
                  <a:shade val="76000"/>
                </a:schemeClr>
              </a:solidFill>
              <a:ln w="9525">
                <a:solidFill>
                  <a:schemeClr val="accent1">
                    <a:shade val="76000"/>
                  </a:schemeClr>
                </a:solidFill>
              </a:ln>
              <a:effectLst/>
            </c:spPr>
          </c:marker>
          <c:cat>
            <c:strRef>
              <c:f>'Overall Satis vs Repairs Satis'!$A$2:$A$7</c:f>
              <c:strCache>
                <c:ptCount val="6"/>
                <c:pt idx="0">
                  <c:v> Stock Transfer </c:v>
                </c:pt>
                <c:pt idx="1">
                  <c:v> Charity </c:v>
                </c:pt>
                <c:pt idx="2">
                  <c:v> ALMO </c:v>
                </c:pt>
                <c:pt idx="3">
                  <c:v> Letting/Hostel </c:v>
                </c:pt>
                <c:pt idx="4">
                  <c:v> Letting </c:v>
                </c:pt>
                <c:pt idx="5">
                  <c:v> Local Authority </c:v>
                </c:pt>
              </c:strCache>
            </c:strRef>
          </c:cat>
          <c:val>
            <c:numRef>
              <c:f>'Overall Satis vs Repairs Satis'!$B$2:$B$7</c:f>
              <c:numCache>
                <c:formatCode>_-* #,##0.00_-;\-* #,##0.00_-;_-* "-"??_-;_-@_-</c:formatCode>
                <c:ptCount val="6"/>
                <c:pt idx="0">
                  <c:v>78.074347826086964</c:v>
                </c:pt>
                <c:pt idx="1">
                  <c:v>75.887500000000003</c:v>
                </c:pt>
                <c:pt idx="2">
                  <c:v>74.8</c:v>
                </c:pt>
                <c:pt idx="3">
                  <c:v>74.724736842105258</c:v>
                </c:pt>
                <c:pt idx="4">
                  <c:v>74.667831325301179</c:v>
                </c:pt>
                <c:pt idx="5">
                  <c:v>68.728130841121512</c:v>
                </c:pt>
              </c:numCache>
            </c:numRef>
          </c:val>
          <c:smooth val="0"/>
          <c:extLst>
            <c:ext xmlns:c16="http://schemas.microsoft.com/office/drawing/2014/chart" uri="{C3380CC4-5D6E-409C-BE32-E72D297353CC}">
              <c16:uniqueId val="{00000000-70AD-40EC-8007-6720F27D1B98}"/>
            </c:ext>
          </c:extLst>
        </c:ser>
        <c:ser>
          <c:idx val="1"/>
          <c:order val="1"/>
          <c:tx>
            <c:strRef>
              <c:f>'Overall Satis vs Repairs Satis'!$C$1</c:f>
              <c:strCache>
                <c:ptCount val="1"/>
                <c:pt idx="0">
                  <c:v> Average of Repairs Satisfaction (%) </c:v>
                </c:pt>
              </c:strCache>
            </c:strRef>
          </c:tx>
          <c:spPr>
            <a:ln w="28575" cap="rnd">
              <a:solidFill>
                <a:schemeClr val="accent1">
                  <a:tint val="77000"/>
                </a:schemeClr>
              </a:solidFill>
              <a:round/>
            </a:ln>
            <a:effectLst/>
          </c:spPr>
          <c:marker>
            <c:symbol val="circle"/>
            <c:size val="5"/>
            <c:spPr>
              <a:solidFill>
                <a:schemeClr val="accent1">
                  <a:tint val="77000"/>
                </a:schemeClr>
              </a:solidFill>
              <a:ln w="9525">
                <a:solidFill>
                  <a:schemeClr val="accent1">
                    <a:tint val="77000"/>
                  </a:schemeClr>
                </a:solidFill>
              </a:ln>
              <a:effectLst/>
            </c:spPr>
          </c:marker>
          <c:cat>
            <c:strRef>
              <c:f>'Overall Satis vs Repairs Satis'!$A$2:$A$7</c:f>
              <c:strCache>
                <c:ptCount val="6"/>
                <c:pt idx="0">
                  <c:v> Stock Transfer </c:v>
                </c:pt>
                <c:pt idx="1">
                  <c:v> Charity </c:v>
                </c:pt>
                <c:pt idx="2">
                  <c:v> ALMO </c:v>
                </c:pt>
                <c:pt idx="3">
                  <c:v> Letting/Hostel </c:v>
                </c:pt>
                <c:pt idx="4">
                  <c:v> Letting </c:v>
                </c:pt>
                <c:pt idx="5">
                  <c:v> Local Authority </c:v>
                </c:pt>
              </c:strCache>
            </c:strRef>
          </c:cat>
          <c:val>
            <c:numRef>
              <c:f>'Overall Satis vs Repairs Satis'!$C$2:$C$7</c:f>
              <c:numCache>
                <c:formatCode>_-* #,##0.00_-;\-* #,##0.00_-;_-* "-"??_-;_-@_-</c:formatCode>
                <c:ptCount val="6"/>
                <c:pt idx="0">
                  <c:v>77.75826086956522</c:v>
                </c:pt>
                <c:pt idx="1">
                  <c:v>73.237500000000011</c:v>
                </c:pt>
                <c:pt idx="2">
                  <c:v>75.873571428571424</c:v>
                </c:pt>
                <c:pt idx="3">
                  <c:v>75.618421052631575</c:v>
                </c:pt>
                <c:pt idx="4">
                  <c:v>74.858554216867489</c:v>
                </c:pt>
                <c:pt idx="5">
                  <c:v>71.323148148148164</c:v>
                </c:pt>
              </c:numCache>
            </c:numRef>
          </c:val>
          <c:smooth val="0"/>
          <c:extLst>
            <c:ext xmlns:c16="http://schemas.microsoft.com/office/drawing/2014/chart" uri="{C3380CC4-5D6E-409C-BE32-E72D297353CC}">
              <c16:uniqueId val="{00000001-70AD-40EC-8007-6720F27D1B98}"/>
            </c:ext>
          </c:extLst>
        </c:ser>
        <c:dLbls>
          <c:showLegendKey val="0"/>
          <c:showVal val="0"/>
          <c:showCatName val="0"/>
          <c:showSerName val="0"/>
          <c:showPercent val="0"/>
          <c:showBubbleSize val="0"/>
        </c:dLbls>
        <c:marker val="1"/>
        <c:smooth val="0"/>
        <c:axId val="687216879"/>
        <c:axId val="687213039"/>
      </c:lineChart>
      <c:catAx>
        <c:axId val="68721687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Calibri" panose="020F0502020204030204" pitchFamily="34" charset="0"/>
                <a:ea typeface="Cambria" panose="02040503050406030204" pitchFamily="18" charset="0"/>
                <a:cs typeface="Calibri" panose="020F0502020204030204" pitchFamily="34" charset="0"/>
              </a:defRPr>
            </a:pPr>
            <a:endParaRPr lang="en-US"/>
          </a:p>
        </c:txPr>
        <c:crossAx val="687213039"/>
        <c:crosses val="autoZero"/>
        <c:auto val="1"/>
        <c:lblAlgn val="ctr"/>
        <c:lblOffset val="100"/>
        <c:noMultiLvlLbl val="0"/>
      </c:catAx>
      <c:valAx>
        <c:axId val="687213039"/>
        <c:scaling>
          <c:orientation val="minMax"/>
          <c:min val="66"/>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Avergae (%)</a:t>
                </a:r>
              </a:p>
            </c:rich>
          </c:tx>
          <c:layout>
            <c:manualLayout>
              <c:xMode val="edge"/>
              <c:yMode val="edge"/>
              <c:x val="5.3624358475094103E-3"/>
              <c:y val="0.4824244692185754"/>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Calibri" panose="020F0502020204030204" pitchFamily="34" charset="0"/>
                <a:ea typeface="Cambria" panose="02040503050406030204" pitchFamily="18" charset="0"/>
                <a:cs typeface="Calibri" panose="020F0502020204030204" pitchFamily="34" charset="0"/>
              </a:defRPr>
            </a:pPr>
            <a:endParaRPr lang="en-US"/>
          </a:p>
        </c:txPr>
        <c:crossAx val="687216879"/>
        <c:crosses val="autoZero"/>
        <c:crossBetween val="between"/>
      </c:valAx>
      <c:spPr>
        <a:noFill/>
        <a:ln>
          <a:noFill/>
        </a:ln>
        <a:effectLst/>
      </c:spPr>
    </c:plotArea>
    <c:legend>
      <c:legendPos val="b"/>
      <c:layout>
        <c:manualLayout>
          <c:xMode val="edge"/>
          <c:yMode val="edge"/>
          <c:x val="0.35195109055276413"/>
          <c:y val="0.11320100828980535"/>
          <c:w val="0.63707075216321718"/>
          <c:h val="4.45547672877524E-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Calibri" panose="020F0502020204030204" pitchFamily="34" charset="0"/>
              <a:ea typeface="+mn-ea"/>
              <a:cs typeface="Calibri" panose="020F0502020204030204" pitchFamily="34" charset="0"/>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strDim type="cat">
        <cx:f>_xlchart.v2.0</cx:f>
      </cx:strDim>
      <cx:numDim type="val">
        <cx:f>_xlchart.v2.2</cx:f>
      </cx:numDim>
    </cx:data>
  </cx:chartData>
  <cx:chart>
    <cx:title pos="t" align="ctr" overlay="0"/>
    <cx:plotArea>
      <cx:plotAreaRegion>
        <cx:series layoutId="funnel" uniqueId="{00F2D81B-DB2A-4CC5-A0C7-714880D4331B}">
          <cx:tx>
            <cx:txData>
              <cx:f>_xlchart.v2.1</cx:f>
              <cx:v> Difference </cx:v>
            </cx:txData>
          </cx:tx>
          <cx:dataPt idx="0">
            <cx:spPr>
              <a:solidFill>
                <a:srgbClr val="E179A8"/>
              </a:solidFill>
            </cx:spPr>
          </cx:dataPt>
          <cx:dataPt idx="1">
            <cx:spPr>
              <a:solidFill>
                <a:srgbClr val="7D90D5"/>
              </a:solidFill>
            </cx:spPr>
          </cx:dataPt>
          <cx:dataPt idx="2">
            <cx:spPr>
              <a:solidFill>
                <a:srgbClr val="3DB09E"/>
              </a:solidFill>
            </cx:spPr>
          </cx:dataPt>
          <cx:dataPt idx="3">
            <cx:spPr>
              <a:solidFill>
                <a:srgbClr val="EE716E"/>
              </a:solidFill>
            </cx:spPr>
          </cx:dataPt>
          <cx:dataPt idx="4">
            <cx:spPr>
              <a:solidFill>
                <a:srgbClr val="6893B2"/>
              </a:solidFill>
            </cx:spPr>
          </cx:dataPt>
          <cx:dataLabels>
            <cx:txPr>
              <a:bodyPr spcFirstLastPara="1" vertOverflow="ellipsis" horzOverflow="overflow" wrap="square" lIns="0" tIns="0" rIns="0" bIns="0" anchor="ctr" anchorCtr="1"/>
              <a:lstStyle/>
              <a:p>
                <a:pPr algn="ctr" rtl="0">
                  <a:defRPr sz="1200">
                    <a:solidFill>
                      <a:schemeClr val="bg1"/>
                    </a:solidFill>
                  </a:defRPr>
                </a:pPr>
                <a:endParaRPr lang="en-US" sz="1200" b="0" i="0" u="none" strike="noStrike" baseline="0">
                  <a:solidFill>
                    <a:schemeClr val="bg1"/>
                  </a:solidFill>
                  <a:latin typeface="Calibri"/>
                </a:endParaRPr>
              </a:p>
            </cx:txPr>
            <cx:visibility seriesName="0" categoryName="0" value="1"/>
            <cx:dataLabel idx="0">
              <cx:txPr>
                <a:bodyPr spcFirstLastPara="1" vertOverflow="ellipsis" horzOverflow="overflow" wrap="square" lIns="0" tIns="0" rIns="0" bIns="0" anchor="ctr" anchorCtr="1"/>
                <a:lstStyle/>
                <a:p>
                  <a:pPr algn="ctr" rtl="0">
                    <a:defRPr/>
                  </a:pPr>
                  <a:r>
                    <a:rPr lang="en-US" sz="1200" b="0" i="0" u="none" strike="noStrike" baseline="0">
                      <a:solidFill>
                        <a:schemeClr val="bg1"/>
                      </a:solidFill>
                      <a:latin typeface="Calibri"/>
                    </a:rPr>
                    <a:t> 10.05 </a:t>
                  </a:r>
                </a:p>
              </cx:txPr>
            </cx:dataLabel>
          </cx:dataLabels>
          <cx:dataId val="0"/>
        </cx:series>
      </cx:plotAreaRegion>
      <cx:axis id="0">
        <cx:catScaling gapWidth="0.0599999987"/>
        <cx:tickLabels/>
        <cx:txPr>
          <a:bodyPr spcFirstLastPara="1" vertOverflow="ellipsis" horzOverflow="overflow" wrap="square" lIns="0" tIns="0" rIns="0" bIns="0" anchor="ctr" anchorCtr="1"/>
          <a:lstStyle/>
          <a:p>
            <a:pPr algn="ctr" rtl="0">
              <a:defRPr sz="1000">
                <a:latin typeface="Calibri" panose="020F0502020204030204" pitchFamily="34" charset="0"/>
                <a:ea typeface="Calibri" panose="020F0502020204030204" pitchFamily="34" charset="0"/>
                <a:cs typeface="Calibri" panose="020F0502020204030204" pitchFamily="34" charset="0"/>
              </a:defRPr>
            </a:pPr>
            <a:endParaRPr lang="en-US" sz="1000" b="0" i="0" u="none" strike="noStrike" baseline="0">
              <a:solidFill>
                <a:sysClr val="windowText" lastClr="000000">
                  <a:lumMod val="65000"/>
                  <a:lumOff val="35000"/>
                </a:sysClr>
              </a:solidFill>
              <a:latin typeface="Calibri" panose="020F0502020204030204" pitchFamily="34" charset="0"/>
              <a:ea typeface="Cambria" panose="02040503050406030204" pitchFamily="18" charset="0"/>
              <a:cs typeface="Calibri" panose="020F0502020204030204" pitchFamily="34" charset="0"/>
            </a:endParaRPr>
          </a:p>
        </cx:txPr>
      </cx:axis>
    </cx:plotArea>
  </cx:chart>
  <cx:spPr>
    <a:ln>
      <a:noFill/>
    </a:ln>
  </cx:spPr>
</cx: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Reversed" id="22">
  <a:schemeClr val="accent2"/>
</cs:colorStyle>
</file>

<file path=xl/charts/colors3.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419">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2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2" Type="http://schemas.openxmlformats.org/officeDocument/2006/relationships/image" Target="../media/image6.jpeg"/><Relationship Id="rId1" Type="http://schemas.microsoft.com/office/2014/relationships/chartEx" Target="../charts/chartEx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0</xdr:col>
      <xdr:colOff>2095501</xdr:colOff>
      <xdr:row>3</xdr:row>
      <xdr:rowOff>9525</xdr:rowOff>
    </xdr:to>
    <xdr:pic>
      <xdr:nvPicPr>
        <xdr:cNvPr id="5" name="Picture 4">
          <a:extLst>
            <a:ext uri="{FF2B5EF4-FFF2-40B4-BE49-F238E27FC236}">
              <a16:creationId xmlns:a16="http://schemas.microsoft.com/office/drawing/2014/main" id="{2ACD7F1D-E329-0D58-0396-7425296A8C46}"/>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1975"/>
        <a:stretch>
          <a:fillRect/>
        </a:stretch>
      </xdr:blipFill>
      <xdr:spPr bwMode="auto">
        <a:xfrm>
          <a:off x="1" y="0"/>
          <a:ext cx="2095500" cy="552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314325</xdr:colOff>
      <xdr:row>0</xdr:row>
      <xdr:rowOff>0</xdr:rowOff>
    </xdr:from>
    <xdr:to>
      <xdr:col>13</xdr:col>
      <xdr:colOff>600075</xdr:colOff>
      <xdr:row>16</xdr:row>
      <xdr:rowOff>85725</xdr:rowOff>
    </xdr:to>
    <xdr:pic>
      <xdr:nvPicPr>
        <xdr:cNvPr id="4" name="Picture 3">
          <a:extLst>
            <a:ext uri="{FF2B5EF4-FFF2-40B4-BE49-F238E27FC236}">
              <a16:creationId xmlns:a16="http://schemas.microsoft.com/office/drawing/2014/main" id="{BF0DFF2E-D099-5773-41C1-3E85820C458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4325" y="0"/>
          <a:ext cx="7943850" cy="397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28576</xdr:colOff>
      <xdr:row>0</xdr:row>
      <xdr:rowOff>9525</xdr:rowOff>
    </xdr:from>
    <xdr:to>
      <xdr:col>10</xdr:col>
      <xdr:colOff>466571</xdr:colOff>
      <xdr:row>16</xdr:row>
      <xdr:rowOff>85725</xdr:rowOff>
    </xdr:to>
    <xdr:pic>
      <xdr:nvPicPr>
        <xdr:cNvPr id="2" name="Picture 1">
          <a:extLst>
            <a:ext uri="{FF2B5EF4-FFF2-40B4-BE49-F238E27FC236}">
              <a16:creationId xmlns:a16="http://schemas.microsoft.com/office/drawing/2014/main" id="{7BE61256-6229-C2B0-D61E-092D8685A7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6" y="9525"/>
          <a:ext cx="8010370" cy="450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13</xdr:col>
      <xdr:colOff>771525</xdr:colOff>
      <xdr:row>17</xdr:row>
      <xdr:rowOff>323850</xdr:rowOff>
    </xdr:to>
    <xdr:pic>
      <xdr:nvPicPr>
        <xdr:cNvPr id="4" name="Picture 3">
          <a:extLst>
            <a:ext uri="{FF2B5EF4-FFF2-40B4-BE49-F238E27FC236}">
              <a16:creationId xmlns:a16="http://schemas.microsoft.com/office/drawing/2014/main" id="{01AECA85-A47D-B6FE-EE9A-413CA5FB1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28575"/>
          <a:ext cx="8286750" cy="475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590550</xdr:colOff>
      <xdr:row>21</xdr:row>
      <xdr:rowOff>57150</xdr:rowOff>
    </xdr:to>
    <xdr:pic>
      <xdr:nvPicPr>
        <xdr:cNvPr id="3" name="Picture 2">
          <a:extLst>
            <a:ext uri="{FF2B5EF4-FFF2-40B4-BE49-F238E27FC236}">
              <a16:creationId xmlns:a16="http://schemas.microsoft.com/office/drawing/2014/main" id="{0C7879F4-59DF-DA74-EAAA-5DA4B09262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296150" cy="500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20</xdr:col>
      <xdr:colOff>257175</xdr:colOff>
      <xdr:row>2</xdr:row>
      <xdr:rowOff>490536</xdr:rowOff>
    </xdr:from>
    <xdr:to>
      <xdr:col>33</xdr:col>
      <xdr:colOff>561975</xdr:colOff>
      <xdr:row>19</xdr:row>
      <xdr:rowOff>85725</xdr:rowOff>
    </xdr:to>
    <mc:AlternateContent xmlns:mc="http://schemas.openxmlformats.org/markup-compatibility/2006">
      <mc:Choice xmlns:cx2="http://schemas.microsoft.com/office/drawing/2015/10/21/chartex" Requires="cx2">
        <xdr:graphicFrame macro="">
          <xdr:nvGraphicFramePr>
            <xdr:cNvPr id="2" name="Chart 1">
              <a:extLst>
                <a:ext uri="{FF2B5EF4-FFF2-40B4-BE49-F238E27FC236}">
                  <a16:creationId xmlns:a16="http://schemas.microsoft.com/office/drawing/2014/main" id="{F49B4511-C7E0-483D-99A5-7452C783B163}"/>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17192625" y="652461"/>
              <a:ext cx="8229600" cy="3767139"/>
            </a:xfrm>
            <a:prstGeom prst="rect">
              <a:avLst/>
            </a:prstGeom>
            <a:solidFill>
              <a:prstClr val="white"/>
            </a:solidFill>
            <a:ln w="1">
              <a:solidFill>
                <a:prstClr val="green"/>
              </a:solidFill>
            </a:ln>
          </xdr:spPr>
          <xdr:txBody>
            <a:bodyPr vertOverflow="clip" horzOverflow="clip"/>
            <a:lstStyle/>
            <a:p>
              <a:r>
                <a:rPr lang="en-US" sz="1100"/>
                <a:t>This chart isn't available in your version of Excel.
Editing this shape or saving this workbook into a different file format will permanently break the chart.</a:t>
              </a:r>
            </a:p>
          </xdr:txBody>
        </xdr:sp>
      </mc:Fallback>
    </mc:AlternateContent>
    <xdr:clientData/>
  </xdr:twoCellAnchor>
  <xdr:twoCellAnchor editAs="oneCell">
    <xdr:from>
      <xdr:col>0</xdr:col>
      <xdr:colOff>0</xdr:colOff>
      <xdr:row>0</xdr:row>
      <xdr:rowOff>0</xdr:rowOff>
    </xdr:from>
    <xdr:to>
      <xdr:col>8</xdr:col>
      <xdr:colOff>571500</xdr:colOff>
      <xdr:row>20</xdr:row>
      <xdr:rowOff>171450</xdr:rowOff>
    </xdr:to>
    <xdr:pic>
      <xdr:nvPicPr>
        <xdr:cNvPr id="5" name="Picture 4">
          <a:extLst>
            <a:ext uri="{FF2B5EF4-FFF2-40B4-BE49-F238E27FC236}">
              <a16:creationId xmlns:a16="http://schemas.microsoft.com/office/drawing/2014/main" id="{71B9166F-6668-87BA-FE8C-16FBE5153E9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7086600" cy="5314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104776</xdr:colOff>
      <xdr:row>0</xdr:row>
      <xdr:rowOff>0</xdr:rowOff>
    </xdr:from>
    <xdr:to>
      <xdr:col>10</xdr:col>
      <xdr:colOff>561976</xdr:colOff>
      <xdr:row>20</xdr:row>
      <xdr:rowOff>152400</xdr:rowOff>
    </xdr:to>
    <xdr:graphicFrame macro="">
      <xdr:nvGraphicFramePr>
        <xdr:cNvPr id="2" name="Chart 1">
          <a:extLst>
            <a:ext uri="{FF2B5EF4-FFF2-40B4-BE49-F238E27FC236}">
              <a16:creationId xmlns:a16="http://schemas.microsoft.com/office/drawing/2014/main" id="{5B895454-3891-436A-BC75-07A70C85068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685800</xdr:colOff>
      <xdr:row>20</xdr:row>
      <xdr:rowOff>142875</xdr:rowOff>
    </xdr:to>
    <xdr:pic>
      <xdr:nvPicPr>
        <xdr:cNvPr id="3" name="Picture 2">
          <a:extLst>
            <a:ext uri="{FF2B5EF4-FFF2-40B4-BE49-F238E27FC236}">
              <a16:creationId xmlns:a16="http://schemas.microsoft.com/office/drawing/2014/main" id="{4AD4B891-9C46-F19A-A738-30209F7D35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610600" cy="478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3</xdr:col>
      <xdr:colOff>200024</xdr:colOff>
      <xdr:row>0</xdr:row>
      <xdr:rowOff>0</xdr:rowOff>
    </xdr:from>
    <xdr:to>
      <xdr:col>16</xdr:col>
      <xdr:colOff>171449</xdr:colOff>
      <xdr:row>25</xdr:row>
      <xdr:rowOff>47625</xdr:rowOff>
    </xdr:to>
    <xdr:graphicFrame macro="">
      <xdr:nvGraphicFramePr>
        <xdr:cNvPr id="2" name="Chart 1">
          <a:extLst>
            <a:ext uri="{FF2B5EF4-FFF2-40B4-BE49-F238E27FC236}">
              <a16:creationId xmlns:a16="http://schemas.microsoft.com/office/drawing/2014/main" id="{FDD5F4F2-3407-4BFC-8433-A2F4D3E491D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Roshani\Downloads\TSM_10_07_2025%20(1).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TSM_Neighbourhood_Insights_Charts_Data.xlsx" TargetMode="External"/><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shani" refreshedDate="45849.634888657405" createdVersion="8" refreshedVersion="8" minRefreshableVersion="3" recordCount="289" xr:uid="{C76A305E-877A-4FEF-A27A-7311C0668A9E}">
  <cacheSource type="worksheet">
    <worksheetSource name="Table1" r:id="rId2"/>
  </cacheSource>
  <cacheFields count="16">
    <cacheField name="HA / LA Name" numFmtId="0">
      <sharedItems/>
    </cacheField>
    <cacheField name="Total Stock" numFmtId="0">
      <sharedItems containsSemiMixedTypes="0" containsString="0" containsNumber="1" containsInteger="1" minValue="0" maxValue="74050"/>
    </cacheField>
    <cacheField name="Group Stock" numFmtId="0">
      <sharedItems containsSemiMixedTypes="0" containsString="0" containsNumber="1" containsInteger="1" minValue="0" maxValue="95727"/>
    </cacheField>
    <cacheField name="Stock Size" numFmtId="0">
      <sharedItems count="6">
        <s v="Small"/>
        <s v="Very Small"/>
        <s v="Large"/>
        <s v="Medium"/>
        <s v="Very Large"/>
        <s v="" u="1"/>
      </sharedItems>
    </cacheField>
    <cacheField name="Company Type" numFmtId="0">
      <sharedItems/>
    </cacheField>
    <cacheField name="HA/LA" numFmtId="0">
      <sharedItems count="2">
        <s v="Housing Association"/>
        <s v="Local Authority"/>
      </sharedItems>
    </cacheField>
    <cacheField name="Region" numFmtId="0">
      <sharedItems count="9">
        <s v="East Midlands"/>
        <s v="West Midlands"/>
        <s v="South East"/>
        <s v="South West"/>
        <s v="East of England"/>
        <s v="Greater London"/>
        <s v="North West"/>
        <s v="Yorkshire and the Humber"/>
        <s v="North East"/>
      </sharedItems>
    </cacheField>
    <cacheField name="Repairs Satisfaction (%)" numFmtId="43">
      <sharedItems containsString="0" containsBlank="1" containsNumber="1" minValue="44.9" maxValue="95"/>
    </cacheField>
    <cacheField name="Repairs Completed On Time (%)" numFmtId="43">
      <sharedItems containsString="0" containsBlank="1" containsNumber="1" minValue="59.3" maxValue="99.9"/>
    </cacheField>
    <cacheField name="Home is Safe (%)" numFmtId="43">
      <sharedItems containsString="0" containsBlank="1" containsNumber="1" minValue="55.5" maxValue="100"/>
    </cacheField>
    <cacheField name="Gas Safety (%)" numFmtId="43">
      <sharedItems containsString="0" containsBlank="1" containsNumber="1" minValue="95.8" maxValue="100"/>
    </cacheField>
    <cacheField name="Fire Safety (%)" numFmtId="43">
      <sharedItems containsString="0" containsBlank="1" containsNumber="1" minValue="66.3" maxValue="100"/>
    </cacheField>
    <cacheField name="Asbestos Safety (%)" numFmtId="43">
      <sharedItems containsString="0" containsBlank="1" containsNumber="1" minValue="0" maxValue="100"/>
    </cacheField>
    <cacheField name="Water Safety  (%)" numFmtId="43">
      <sharedItems containsString="0" containsBlank="1" containsNumber="1" minValue="57.3" maxValue="100"/>
    </cacheField>
    <cacheField name="Lift Safety (%)" numFmtId="43">
      <sharedItems containsString="0" containsBlank="1" containsNumber="1" minValue="74.2" maxValue="100"/>
    </cacheField>
    <cacheField name="Compliance %" numFmtId="43">
      <sharedItems containsString="0" containsBlank="1" containsNumber="1" minValue="75.140000000000015" maxValue="10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shani" refreshedDate="45853.611498726852" createdVersion="8" refreshedVersion="8" minRefreshableVersion="3" recordCount="290" xr:uid="{ED4FC62F-9A31-4F13-B9ED-AF6A2591F657}">
  <cacheSource type="worksheet">
    <worksheetSource name="Table2" r:id="rId2"/>
  </cacheSource>
  <cacheFields count="14">
    <cacheField name="HA / LA Name" numFmtId="0">
      <sharedItems/>
    </cacheField>
    <cacheField name="Total Stock" numFmtId="167">
      <sharedItems containsSemiMixedTypes="0" containsString="0" containsNumber="1" containsInteger="1" minValue="0" maxValue="74050"/>
    </cacheField>
    <cacheField name="Group Stock" numFmtId="167">
      <sharedItems containsSemiMixedTypes="0" containsString="0" containsNumber="1" containsInteger="1" minValue="0" maxValue="95727"/>
    </cacheField>
    <cacheField name="Home is Safe (%)" numFmtId="167">
      <sharedItems containsString="0" containsBlank="1" containsNumber="1" minValue="55.5" maxValue="100"/>
    </cacheField>
    <cacheField name="Handling Complaints (%)" numFmtId="167">
      <sharedItems containsString="0" containsBlank="1" containsNumber="1" minValue="0" maxValue="100"/>
    </cacheField>
    <cacheField name="Neighbourhood Positive Contribution (%)" numFmtId="167">
      <sharedItems containsString="0" containsBlank="1" containsNumber="1" minValue="6.7" maxValue="96"/>
    </cacheField>
    <cacheField name="Approach To ASB (%)" numFmtId="167">
      <sharedItems containsString="0" containsBlank="1" containsNumber="1" minValue="22" maxValue="89.7"/>
    </cacheField>
    <cacheField name="Average of D to G" numFmtId="167">
      <sharedItems containsMixedTypes="1" containsNumber="1" minValue="36.050000000000004" maxValue="88.75"/>
    </cacheField>
    <cacheField name="Overall Service Satisfaction (%)" numFmtId="167">
      <sharedItems containsString="0" containsBlank="1" containsNumber="1" minValue="45.1" maxValue="99"/>
    </cacheField>
    <cacheField name="Repairs Satisfaction (%)" numFmtId="167">
      <sharedItems containsString="0" containsBlank="1" containsNumber="1" minValue="44.9" maxValue="95"/>
    </cacheField>
    <cacheField name="Stock Size" numFmtId="0">
      <sharedItems count="6">
        <e v="#REF!"/>
        <s v="Very Small" u="1"/>
        <s v="Medium" u="1"/>
        <s v="Small" u="1"/>
        <s v="Large" u="1"/>
        <s v="Very Large" u="1"/>
      </sharedItems>
    </cacheField>
    <cacheField name="Company Type" numFmtId="0">
      <sharedItems count="12">
        <s v="Registered Provider (for profit)"/>
        <s v="Local Authority"/>
        <s v="ALMO"/>
        <s v="Letting"/>
        <s v="Stock Transfer"/>
        <s v="Charity"/>
        <s v="Letting/Hostel"/>
        <s v="IP Society"/>
        <s v="Care &amp; Support"/>
        <s v="TMO"/>
        <s v="Hostel"/>
        <s v="Almshouse"/>
      </sharedItems>
    </cacheField>
    <cacheField name="Region" numFmtId="0">
      <sharedItems/>
    </cacheField>
    <cacheField name="HA/LA" numFmtId="0">
      <sharedItems count="2">
        <s v="Housing Association"/>
        <s v="Local Authority"/>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invalid="1" refreshedBy="Roshani" refreshedDate="45853.611607060186" createdVersion="8" refreshedVersion="8" minRefreshableVersion="3" recordCount="290" xr:uid="{6BB7FE40-8EEA-4C53-A8E5-973E915C5ECD}">
  <cacheSource type="worksheet">
    <worksheetSource name="Table1"/>
  </cacheSource>
  <cacheFields count="58">
    <cacheField name="RSL ID" numFmtId="0">
      <sharedItems containsSemiMixedTypes="0" containsString="0" containsNumber="1" containsInteger="1" minValue="51" maxValue="7183"/>
    </cacheField>
    <cacheField name="HA / LA Name" numFmtId="0">
      <sharedItems/>
    </cacheField>
    <cacheField name="Total Stock" numFmtId="0">
      <sharedItems containsSemiMixedTypes="0" containsString="0" containsNumber="1" containsInteger="1" minValue="0" maxValue="74050"/>
    </cacheField>
    <cacheField name="Group Stock" numFmtId="0">
      <sharedItems containsSemiMixedTypes="0" containsString="0" containsNumber="1" containsInteger="1" minValue="0" maxValue="95727"/>
    </cacheField>
    <cacheField name="Stock Size" numFmtId="164">
      <sharedItems/>
    </cacheField>
    <cacheField name="Company Type" numFmtId="0">
      <sharedItems/>
    </cacheField>
    <cacheField name="Region" numFmtId="0">
      <sharedItems count="9">
        <s v="East Midlands"/>
        <s v="West Midlands"/>
        <s v="South East"/>
        <s v="South West"/>
        <s v="East of England"/>
        <s v="Greater London"/>
        <s v="North West"/>
        <s v="Yorkshire and the Humber"/>
        <s v="North East"/>
      </sharedItems>
    </cacheField>
    <cacheField name="HA/LA" numFmtId="0">
      <sharedItems count="2">
        <s v="Housing Association"/>
        <s v="Local Authority"/>
      </sharedItems>
    </cacheField>
    <cacheField name="DLO/ External Contractors/ DLO + External Contractors" numFmtId="0">
      <sharedItems containsMixedTypes="1" containsNumber="1" containsInteger="1" minValue="0" maxValue="0" count="10">
        <s v="DLO Only"/>
        <n v="0"/>
        <s v="External Contractors Only"/>
        <s v="DLO + External Contractors"/>
        <s v="DLO Support Check"/>
        <s v="Doubt - DLO Support Check"/>
        <s v="Check - DLO + External Contractors"/>
        <s v="DLO"/>
        <s v="DLO Support Check + External Contractors"/>
        <s v="DLO + External contactor"/>
      </sharedItems>
    </cacheField>
    <cacheField name="Overall Service Satisfaction (%)" numFmtId="0">
      <sharedItems containsString="0" containsBlank="1" containsNumber="1" minValue="45.1" maxValue="99"/>
    </cacheField>
    <cacheField name="Repairs Satisfaction (%)" numFmtId="0">
      <sharedItems containsString="0" containsBlank="1" containsNumber="1" minValue="44.9" maxValue="95"/>
    </cacheField>
    <cacheField name="Most Recent Repair Time Taken (%)" numFmtId="0">
      <sharedItems containsString="0" containsBlank="1" containsNumber="1" minValue="44" maxValue="93.3"/>
    </cacheField>
    <cacheField name="Home is Well Maintained (%)" numFmtId="0">
      <sharedItems containsString="0" containsBlank="1" containsNumber="1" minValue="47" maxValue="98"/>
    </cacheField>
    <cacheField name="Non-Decent Homes (%)" numFmtId="0">
      <sharedItems containsString="0" containsBlank="1" containsNumber="1" minValue="0" maxValue="71.8"/>
    </cacheField>
    <cacheField name="Non-Emergency Repairs On Time (%)" numFmtId="0">
      <sharedItems containsString="0" containsBlank="1" containsNumber="1" minValue="38.1" maxValue="99.9"/>
    </cacheField>
    <cacheField name="Emergency Repairs On Time (%)" numFmtId="0">
      <sharedItems containsBlank="1" containsMixedTypes="1" containsNumber="1" minValue="61.3" maxValue="100"/>
    </cacheField>
    <cacheField name="Repairs Completed On Time (%)" numFmtId="0">
      <sharedItems containsString="0" containsBlank="1" containsNumber="1" minValue="59.3" maxValue="99.9"/>
    </cacheField>
    <cacheField name="Home is Safe (%)" numFmtId="0">
      <sharedItems containsString="0" containsBlank="1" containsNumber="1" minValue="55.5" maxValue="100"/>
    </cacheField>
    <cacheField name="Gas Safety (%)" numFmtId="0">
      <sharedItems containsString="0" containsBlank="1" containsNumber="1" minValue="95.8" maxValue="100"/>
    </cacheField>
    <cacheField name="Fire Safety (%)" numFmtId="0">
      <sharedItems containsString="0" containsBlank="1" containsNumber="1" minValue="66.3" maxValue="100"/>
    </cacheField>
    <cacheField name="Asbestos Safety (%)" numFmtId="0">
      <sharedItems containsString="0" containsBlank="1" containsNumber="1" minValue="0" maxValue="100"/>
    </cacheField>
    <cacheField name="Water Safety  (%)" numFmtId="0">
      <sharedItems containsString="0" containsBlank="1" containsNumber="1" minValue="57.3" maxValue="100"/>
    </cacheField>
    <cacheField name="Lift Safety (%)" numFmtId="0">
      <sharedItems containsString="0" containsBlank="1" containsNumber="1" minValue="74.2" maxValue="100"/>
    </cacheField>
    <cacheField name="Electrical Safety (%)" numFmtId="0">
      <sharedItems containsString="0" containsBlank="1" containsNumber="1" minValue="95.5" maxValue="100"/>
    </cacheField>
    <cacheField name="Landlord Listens/Acts Tenants View (%)" numFmtId="0">
      <sharedItems containsString="0" containsBlank="1" containsNumber="1" minValue="37.4" maxValue="96"/>
    </cacheField>
    <cacheField name="Tenants Kept Informed (%)" numFmtId="0">
      <sharedItems containsString="0" containsBlank="1" containsNumber="1" minValue="42.3" maxValue="99"/>
    </cacheField>
    <cacheField name="Tenants Treatment (%)" numFmtId="0">
      <sharedItems containsString="0" containsBlank="1" containsNumber="1" minValue="52.5" maxValue="100"/>
    </cacheField>
    <cacheField name="Handling Complaints (%)" numFmtId="0">
      <sharedItems containsString="0" containsBlank="1" containsNumber="1" minValue="0" maxValue="100"/>
    </cacheField>
    <cacheField name="Stage 1 Complaints per 1,000 Properties" numFmtId="0">
      <sharedItems containsString="0" containsBlank="1" containsNumber="1" minValue="0.67" maxValue="194.1"/>
    </cacheField>
    <cacheField name="Stage 2 Complaints per 1,000 Properties" numFmtId="0">
      <sharedItems containsString="0" containsBlank="1" containsNumber="1" minValue="0.34" maxValue="44.7"/>
    </cacheField>
    <cacheField name="Complaints Response Time - 1 (%)" numFmtId="0">
      <sharedItems containsString="0" containsBlank="1" containsNumber="1" minValue="9" maxValue="100"/>
    </cacheField>
    <cacheField name="Complaints Response Time - 2 (%)" numFmtId="0">
      <sharedItems containsString="0" containsBlank="1" containsNumber="1" minValue="8.6" maxValue="100"/>
    </cacheField>
    <cacheField name="Communal Areas (%)" numFmtId="0">
      <sharedItems containsString="0" containsBlank="1" containsNumber="1" minValue="35.4" maxValue="92.4"/>
    </cacheField>
    <cacheField name="Neighbourhood Positive Contribution (%)" numFmtId="0">
      <sharedItems containsString="0" containsBlank="1" containsNumber="1" minValue="6.7" maxValue="96"/>
    </cacheField>
    <cacheField name="Approach To ASB (%)" numFmtId="0">
      <sharedItems containsString="0" containsBlank="1" containsNumber="1" minValue="22" maxValue="89.7"/>
    </cacheField>
    <cacheField name="ASB Cases per 1,000 Properties" numFmtId="0">
      <sharedItems containsString="0" containsBlank="1" containsNumber="1" minValue="0.9" maxValue="560"/>
    </cacheField>
    <cacheField name="ASB Hate Cases per 1,000 Properties" numFmtId="0">
      <sharedItems containsString="0" containsBlank="1" containsNumber="1" minValue="0" maxValue="10.9"/>
    </cacheField>
    <cacheField name="Total TSM Sample Size" numFmtId="0">
      <sharedItems containsBlank="1" containsMixedTypes="1" containsNumber="1" containsInteger="1" minValue="57" maxValue="11529"/>
    </cacheField>
    <cacheField name="TSM Survey Company" numFmtId="0">
      <sharedItems containsBlank="1"/>
    </cacheField>
    <cacheField name="Responses By  - Telephone" numFmtId="0">
      <sharedItems containsBlank="1" containsMixedTypes="1" containsNumber="1" containsInteger="1" minValue="3" maxValue="3820"/>
    </cacheField>
    <cacheField name="Responses By  - Internet" numFmtId="0">
      <sharedItems containsBlank="1" containsMixedTypes="1" containsNumber="1" containsInteger="1" minValue="1" maxValue="1919"/>
    </cacheField>
    <cacheField name="Responses By - Face to Face" numFmtId="0">
      <sharedItems containsBlank="1" containsMixedTypes="1" containsNumber="1" containsInteger="1" minValue="1" maxValue="1984"/>
    </cacheField>
    <cacheField name="Responses By  - Postal" numFmtId="0">
      <sharedItems containsBlank="1" containsMixedTypes="1" containsNumber="1" containsInteger="1" minValue="6" maxValue="1224"/>
    </cacheField>
    <cacheField name="Responses By - SMS" numFmtId="0">
      <sharedItems containsBlank="1" containsMixedTypes="1" containsNumber="1" containsInteger="1" minValue="3" maxValue="298"/>
    </cacheField>
    <cacheField name="Responses By - Other" numFmtId="0">
      <sharedItems containsBlank="1" containsMixedTypes="1" containsNumber="1" containsInteger="1" minValue="4" maxValue="122"/>
    </cacheField>
    <cacheField name="Units with Gas Safety Checks Completed" numFmtId="0">
      <sharedItems containsBlank="1"/>
    </cacheField>
    <cacheField name="Units Requiring Gas Safety Checks" numFmtId="0">
      <sharedItems containsBlank="1"/>
    </cacheField>
    <cacheField name="Units with FRAs Completed" numFmtId="0">
      <sharedItems containsBlank="1"/>
    </cacheField>
    <cacheField name="Units Requiring FRAs" numFmtId="0">
      <sharedItems containsBlank="1"/>
    </cacheField>
    <cacheField name="Units With Asbestos Surveys Completed" numFmtId="0">
      <sharedItems containsBlank="1"/>
    </cacheField>
    <cacheField name="Units Requiring Asbestos Surveys" numFmtId="0">
      <sharedItems containsBlank="1"/>
    </cacheField>
    <cacheField name="Units With Legionella Assessments" numFmtId="0">
      <sharedItems containsBlank="1"/>
    </cacheField>
    <cacheField name="Units Requiring Legionella Checks" numFmtId="0">
      <sharedItems containsBlank="1"/>
    </cacheField>
    <cacheField name="Units With Lift Inspections Completed" numFmtId="0">
      <sharedItems containsBlank="1"/>
    </cacheField>
    <cacheField name="Units With Communal Passenger Lifts" numFmtId="0">
      <sharedItems containsBlank="1"/>
    </cacheField>
    <cacheField name="Units Failing DHS" numFmtId="0">
      <sharedItems containsBlank="1"/>
    </cacheField>
    <cacheField name="Units Requiring DHS" numFmtId="0">
      <sharedItems containsBlank="1"/>
    </cacheField>
    <cacheField name="Count" numFmtId="0">
      <sharedItems containsSemiMixedTypes="0" containsString="0" containsNumber="1" containsInteger="1" minValue="7" maxValue="33"/>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89">
  <r>
    <s v="Acis Group Ltd."/>
    <n v="6107"/>
    <n v="6107"/>
    <x v="0"/>
    <s v="Stock Transfer"/>
    <x v="0"/>
    <x v="0"/>
    <n v="84.7"/>
    <n v="99.9"/>
    <n v="86.6"/>
    <n v="100"/>
    <n v="100"/>
    <n v="100"/>
    <n v="100"/>
    <n v="100"/>
    <n v="100"/>
  </r>
  <r>
    <s v="Adullam Homes Housing Association"/>
    <n v="765"/>
    <n v="765"/>
    <x v="1"/>
    <s v="Letting/Hostel"/>
    <x v="0"/>
    <x v="1"/>
    <n v="79.75"/>
    <n v="96.5"/>
    <n v="85.71"/>
    <n v="100"/>
    <n v="100"/>
    <n v="100"/>
    <n v="100"/>
    <n v="100"/>
    <n v="100"/>
  </r>
  <r>
    <s v="Advance Housing &amp; Support Ltd."/>
    <n v="1589"/>
    <n v="1589"/>
    <x v="1"/>
    <s v="Care &amp; Support"/>
    <x v="0"/>
    <x v="2"/>
    <n v="81"/>
    <n v="95.1"/>
    <n v="84"/>
    <n v="99"/>
    <n v="100"/>
    <n v="100"/>
    <n v="95.9"/>
    <n v="100"/>
    <n v="98.97999999999999"/>
  </r>
  <r>
    <s v="Alliance Homes"/>
    <n v="6740"/>
    <n v="6740"/>
    <x v="0"/>
    <s v="Stock Transfer"/>
    <x v="0"/>
    <x v="3"/>
    <n v="78.3"/>
    <n v="67.3"/>
    <n v="75.5"/>
    <n v="99.6"/>
    <n v="100"/>
    <n v="98.3"/>
    <n v="100"/>
    <n v="98"/>
    <n v="99.179999999999993"/>
  </r>
  <r>
    <s v="Amplius"/>
    <n v="32083"/>
    <n v="32083"/>
    <x v="2"/>
    <s v="Letting"/>
    <x v="0"/>
    <x v="4"/>
    <n v="66.33"/>
    <n v="80.41"/>
    <n v="71.989999999999995"/>
    <n v="99.97"/>
    <n v="100"/>
    <n v="98.52"/>
    <n v="98.93"/>
    <n v="100"/>
    <n v="99.484000000000009"/>
  </r>
  <r>
    <s v="Anchor Hanover Group"/>
    <n v="39014"/>
    <n v="39014"/>
    <x v="2"/>
    <s v="Letting"/>
    <x v="0"/>
    <x v="5"/>
    <n v="86.2"/>
    <n v="70.45"/>
    <n v="91.2"/>
    <n v="99.4"/>
    <n v="99.9"/>
    <n v="100"/>
    <n v="99.9"/>
    <n v="99.6"/>
    <n v="99.760000000000019"/>
  </r>
  <r>
    <s v="Arawak Walton Housing Association Ltd."/>
    <n v="1115"/>
    <n v="1115"/>
    <x v="1"/>
    <s v="Letting"/>
    <x v="0"/>
    <x v="6"/>
    <n v="85"/>
    <n v="89.7"/>
    <n v="86.4"/>
    <n v="100"/>
    <n v="100"/>
    <n v="100"/>
    <n v="100"/>
    <n v="100"/>
    <n v="100"/>
  </r>
  <r>
    <s v="Arches Housing Ltd."/>
    <n v="1217"/>
    <n v="1217"/>
    <x v="1"/>
    <s v="Letting/Hostel"/>
    <x v="0"/>
    <x v="7"/>
    <n v="85"/>
    <n v="92.2"/>
    <n v="88.2"/>
    <n v="100"/>
    <n v="100"/>
    <n v="100"/>
    <n v="100"/>
    <n v="100"/>
    <n v="100"/>
  </r>
  <r>
    <s v="Arun District Council"/>
    <n v="3448"/>
    <n v="3448"/>
    <x v="1"/>
    <s v="Local Authority"/>
    <x v="1"/>
    <x v="2"/>
    <n v="70"/>
    <n v="65.2"/>
    <n v="75"/>
    <n v="99.9"/>
    <n v="100"/>
    <n v="100"/>
    <n v="100"/>
    <n v="100"/>
    <n v="99.97999999999999"/>
  </r>
  <r>
    <s v="Ashfield District Council"/>
    <n v="6680"/>
    <n v="6680"/>
    <x v="0"/>
    <s v="Local Authority"/>
    <x v="1"/>
    <x v="0"/>
    <n v="77.900000000000006"/>
    <n v="94.3"/>
    <n v="80.5"/>
    <n v="100"/>
    <n v="100"/>
    <n v="100"/>
    <n v="94.9"/>
    <n v="100"/>
    <n v="98.97999999999999"/>
  </r>
  <r>
    <s v="Ashford Borough Council"/>
    <n v="5171"/>
    <n v="5171"/>
    <x v="0"/>
    <s v="Local Authority"/>
    <x v="1"/>
    <x v="2"/>
    <n v="62"/>
    <m/>
    <n v="69"/>
    <m/>
    <m/>
    <m/>
    <m/>
    <m/>
    <m/>
  </r>
  <r>
    <s v="Ashton Pioneer Homes Ltd."/>
    <n v="951"/>
    <n v="951"/>
    <x v="1"/>
    <s v="Letting"/>
    <x v="0"/>
    <x v="6"/>
    <n v="81.599999999999994"/>
    <m/>
    <n v="82.4"/>
    <m/>
    <m/>
    <m/>
    <m/>
    <m/>
    <m/>
  </r>
  <r>
    <s v="Aspire Housing Limited"/>
    <n v="8861"/>
    <n v="8908"/>
    <x v="0"/>
    <s v="Stock Transfer"/>
    <x v="0"/>
    <x v="1"/>
    <n v="80.3"/>
    <n v="77.95"/>
    <n v="80.599999999999994"/>
    <n v="100"/>
    <n v="100"/>
    <n v="100"/>
    <n v="100"/>
    <n v="100"/>
    <n v="100"/>
  </r>
  <r>
    <s v="B3Living"/>
    <n v="4103"/>
    <n v="4103"/>
    <x v="1"/>
    <s v="Letting"/>
    <x v="0"/>
    <x v="4"/>
    <n v="84"/>
    <n v="90.15"/>
    <n v="83.8"/>
    <n v="100"/>
    <n v="100"/>
    <n v="99.6"/>
    <n v="98.8"/>
    <n v="98.9"/>
    <n v="99.460000000000008"/>
  </r>
  <r>
    <s v="Babergh District Council"/>
    <n v="3559"/>
    <n v="3559"/>
    <x v="1"/>
    <s v="Local Authority"/>
    <x v="1"/>
    <x v="4"/>
    <n v="64.8"/>
    <n v="63.2"/>
    <n v="71.3"/>
    <n v="99.8"/>
    <n v="100"/>
    <n v="100"/>
    <m/>
    <n v="100"/>
    <n v="99.95"/>
  </r>
  <r>
    <s v="Barnet Homes"/>
    <n v="13000"/>
    <n v="13672"/>
    <x v="3"/>
    <s v="ALMO"/>
    <x v="0"/>
    <x v="5"/>
    <n v="62.8"/>
    <n v="76.55"/>
    <n v="65.599999999999994"/>
    <n v="99.9"/>
    <n v="100"/>
    <n v="99.7"/>
    <n v="99.6"/>
    <n v="99.4"/>
    <n v="99.72"/>
  </r>
  <r>
    <s v="Barnet London Borough"/>
    <n v="9769"/>
    <n v="9769"/>
    <x v="0"/>
    <s v="Local Authority"/>
    <x v="1"/>
    <x v="5"/>
    <n v="62.8"/>
    <n v="76.55"/>
    <n v="65.599999999999994"/>
    <n v="99.9"/>
    <n v="100"/>
    <n v="99.7"/>
    <n v="99.6"/>
    <n v="99.4"/>
    <n v="99.72"/>
  </r>
  <r>
    <s v="Barnsley Metropolitan Borough Council"/>
    <n v="17967"/>
    <n v="17967"/>
    <x v="3"/>
    <s v="Local Authority"/>
    <x v="1"/>
    <x v="7"/>
    <n v="74.400000000000006"/>
    <m/>
    <n v="71.5"/>
    <m/>
    <m/>
    <m/>
    <m/>
    <m/>
    <m/>
  </r>
  <r>
    <s v="Bassetlaw District Council"/>
    <n v="6546"/>
    <n v="6546"/>
    <x v="0"/>
    <s v="Local Authority"/>
    <x v="1"/>
    <x v="0"/>
    <n v="81.099999999999994"/>
    <n v="99.35"/>
    <n v="83.6"/>
    <n v="100"/>
    <n v="100"/>
    <n v="100"/>
    <n v="100"/>
    <n v="100"/>
    <n v="100"/>
  </r>
  <r>
    <s v="believe housing Ltd."/>
    <n v="18155"/>
    <n v="18155"/>
    <x v="3"/>
    <s v="Letting"/>
    <x v="0"/>
    <x v="8"/>
    <n v="75.7"/>
    <n v="93.05"/>
    <n v="82.3"/>
    <n v="100"/>
    <n v="100"/>
    <n v="100"/>
    <n v="99.5"/>
    <n v="100"/>
    <n v="99.9"/>
  </r>
  <r>
    <s v="Berneslai Homes"/>
    <n v="18000"/>
    <n v="18000"/>
    <x v="3"/>
    <s v="ALMO"/>
    <x v="0"/>
    <x v="7"/>
    <n v="74"/>
    <m/>
    <n v="72"/>
    <m/>
    <m/>
    <m/>
    <m/>
    <m/>
    <m/>
  </r>
  <r>
    <s v="Bernicia Group Ltd."/>
    <n v="13479"/>
    <n v="13479"/>
    <x v="3"/>
    <s v="Letting"/>
    <x v="0"/>
    <x v="8"/>
    <n v="78.2"/>
    <n v="88.6"/>
    <n v="85"/>
    <n v="99.9"/>
    <n v="100"/>
    <n v="100"/>
    <n v="100"/>
    <n v="100"/>
    <n v="99.97999999999999"/>
  </r>
  <r>
    <s v="Bespoke Supportive Tenancies (BeST)"/>
    <n v="1431"/>
    <n v="2111"/>
    <x v="1"/>
    <s v="Charity"/>
    <x v="0"/>
    <x v="6"/>
    <n v="60"/>
    <m/>
    <n v="69"/>
    <m/>
    <m/>
    <m/>
    <m/>
    <m/>
    <m/>
  </r>
  <r>
    <s v="Beyond Housing Ltd"/>
    <n v="15039"/>
    <n v="15039"/>
    <x v="3"/>
    <s v="Stock Transfer"/>
    <x v="0"/>
    <x v="7"/>
    <n v="73.2"/>
    <n v="75.55"/>
    <n v="72.599999999999994"/>
    <n v="99.9"/>
    <n v="100"/>
    <n v="99.3"/>
    <n v="100"/>
    <n v="100"/>
    <n v="99.84"/>
  </r>
  <r>
    <s v="Birmingham City Council"/>
    <n v="58813"/>
    <n v="59025"/>
    <x v="4"/>
    <s v="Local Authority"/>
    <x v="1"/>
    <x v="1"/>
    <n v="64"/>
    <n v="86.3"/>
    <n v="64"/>
    <n v="100"/>
    <n v="99.7"/>
    <n v="97.7"/>
    <n v="100"/>
    <n v="100"/>
    <n v="99.47999999999999"/>
  </r>
  <r>
    <s v="Black Country Housing Group Ltd."/>
    <n v="2048"/>
    <n v="2048"/>
    <x v="1"/>
    <s v="Letting"/>
    <x v="0"/>
    <x v="1"/>
    <n v="84.22"/>
    <m/>
    <n v="84.85"/>
    <m/>
    <m/>
    <m/>
    <m/>
    <m/>
    <m/>
  </r>
  <r>
    <s v="Blackpool Coastal Housing"/>
    <n v="4861"/>
    <n v="4861"/>
    <x v="1"/>
    <s v="ALMO"/>
    <x v="0"/>
    <x v="6"/>
    <n v="83.23"/>
    <n v="95.91"/>
    <n v="79.02"/>
    <n v="99.84"/>
    <n v="100"/>
    <n v="100"/>
    <n v="100"/>
    <n v="100"/>
    <n v="99.968000000000004"/>
  </r>
  <r>
    <s v="Bolsover District Council"/>
    <n v="4995"/>
    <n v="4995"/>
    <x v="1"/>
    <s v="Local Authority"/>
    <x v="1"/>
    <x v="0"/>
    <n v="83.9"/>
    <n v="91.45"/>
    <n v="85.4"/>
    <n v="99.5"/>
    <n v="100"/>
    <n v="100"/>
    <n v="100"/>
    <n v="100"/>
    <n v="99.9"/>
  </r>
  <r>
    <s v="Bolton at Home"/>
    <n v="18816"/>
    <n v="18816"/>
    <x v="3"/>
    <s v="Stock Transfer"/>
    <x v="0"/>
    <x v="6"/>
    <n v="72.8"/>
    <n v="89.2"/>
    <n v="75.400000000000006"/>
    <n v="99.5"/>
    <n v="100"/>
    <n v="99.4"/>
    <n v="100"/>
    <n v="100"/>
    <n v="99.78"/>
  </r>
  <r>
    <s v="Bournemouth Churches Housing Association Ltd (BCHA)"/>
    <n v="1249"/>
    <n v="1249"/>
    <x v="1"/>
    <s v="Letting/Hostel"/>
    <x v="0"/>
    <x v="3"/>
    <n v="85.1"/>
    <n v="83.45"/>
    <n v="76.900000000000006"/>
    <n v="99.5"/>
    <n v="100"/>
    <n v="100"/>
    <n v="100"/>
    <n v="100"/>
    <n v="99.9"/>
  </r>
  <r>
    <s v="Bournville Village Trust"/>
    <n v="3727"/>
    <n v="4040"/>
    <x v="1"/>
    <s v="Letting"/>
    <x v="0"/>
    <x v="1"/>
    <n v="77.2"/>
    <n v="81.349999999999994"/>
    <n v="77.5"/>
    <n v="100"/>
    <n v="100"/>
    <n v="99.6"/>
    <n v="100"/>
    <n v="100"/>
    <n v="99.92"/>
  </r>
  <r>
    <s v="BPHA"/>
    <n v="14539"/>
    <n v="14539"/>
    <x v="3"/>
    <s v="Letting/Hostel"/>
    <x v="0"/>
    <x v="4"/>
    <n v="69.5"/>
    <n v="80.45"/>
    <n v="76.900000000000006"/>
    <n v="100"/>
    <n v="100"/>
    <n v="100"/>
    <n v="100"/>
    <n v="100"/>
    <n v="100"/>
  </r>
  <r>
    <s v="Brentwood Borough Council"/>
    <n v="2493"/>
    <n v="2493"/>
    <x v="1"/>
    <s v="Local Authority"/>
    <x v="1"/>
    <x v="4"/>
    <n v="64.3"/>
    <n v="96.35"/>
    <n v="69.8"/>
    <n v="100"/>
    <n v="99.9"/>
    <n v="100"/>
    <n v="100"/>
    <n v="100"/>
    <n v="99.97999999999999"/>
  </r>
  <r>
    <s v="Brighter Places"/>
    <n v="3099"/>
    <n v="3099"/>
    <x v="1"/>
    <s v="Letting"/>
    <x v="0"/>
    <x v="3"/>
    <n v="58.4"/>
    <n v="62.55"/>
    <n v="69.099999999999994"/>
    <n v="100"/>
    <n v="100"/>
    <n v="96.1"/>
    <n v="100"/>
    <n v="100"/>
    <n v="99.22"/>
  </r>
  <r>
    <s v="Broadacres Housing Association Ltd."/>
    <n v="6423"/>
    <n v="6423"/>
    <x v="0"/>
    <s v="Letting/Hostel"/>
    <x v="0"/>
    <x v="7"/>
    <n v="86"/>
    <n v="76.09"/>
    <n v="92"/>
    <n v="100"/>
    <n v="100"/>
    <n v="100"/>
    <n v="100"/>
    <n v="95.45"/>
    <n v="99.09"/>
  </r>
  <r>
    <s v="Bromford Flagship Ltd"/>
    <n v="69557"/>
    <n v="69557"/>
    <x v="4"/>
    <s v="Letting"/>
    <x v="0"/>
    <x v="3"/>
    <n v="75.150000000000006"/>
    <n v="81.67"/>
    <n v="87.1"/>
    <n v="99.9"/>
    <n v="98.15"/>
    <n v="99.95"/>
    <n v="97.5"/>
    <n v="100"/>
    <n v="99.1"/>
  </r>
  <r>
    <s v="Bromford Housing Association Limited"/>
    <n v="27166"/>
    <n v="69557"/>
    <x v="2"/>
    <s v="Letting"/>
    <x v="0"/>
    <x v="3"/>
    <n v="73.400000000000006"/>
    <n v="79.75"/>
    <n v="93"/>
    <n v="100"/>
    <n v="100"/>
    <n v="99.7"/>
    <n v="100"/>
    <n v="100"/>
    <n v="99.94"/>
  </r>
  <r>
    <s v="Broxtowe Borough Council"/>
    <n v="4364"/>
    <n v="4364"/>
    <x v="1"/>
    <s v="Local Authority"/>
    <x v="1"/>
    <x v="0"/>
    <n v="74"/>
    <n v="87.55"/>
    <n v="72"/>
    <n v="99.8"/>
    <n v="100"/>
    <n v="100"/>
    <n v="100"/>
    <n v="95.4"/>
    <n v="99.04"/>
  </r>
  <r>
    <s v="Brunelcare"/>
    <n v="1114"/>
    <n v="1114"/>
    <x v="1"/>
    <s v="Letting/Hostel"/>
    <x v="0"/>
    <x v="3"/>
    <n v="90"/>
    <m/>
    <n v="91"/>
    <m/>
    <m/>
    <m/>
    <m/>
    <m/>
    <m/>
  </r>
  <r>
    <s v="Bury Metropolitan Borough Council"/>
    <n v="7710"/>
    <n v="7710"/>
    <x v="0"/>
    <s v="Local Authority"/>
    <x v="1"/>
    <x v="6"/>
    <n v="74.55"/>
    <n v="88.55"/>
    <n v="69.94"/>
    <n v="99.98"/>
    <n v="100"/>
    <n v="100"/>
    <n v="96.17"/>
    <n v="100"/>
    <n v="99.23"/>
  </r>
  <r>
    <s v="Bushbury Hill Estate Management Board"/>
    <n v="969"/>
    <n v="964"/>
    <x v="1"/>
    <s v="TMO"/>
    <x v="0"/>
    <x v="1"/>
    <n v="85"/>
    <m/>
    <n v="81"/>
    <m/>
    <m/>
    <m/>
    <m/>
    <m/>
    <m/>
  </r>
  <r>
    <s v="Calico Homes Ltd."/>
    <n v="5391"/>
    <n v="5391"/>
    <x v="0"/>
    <s v="Stock Transfer"/>
    <x v="0"/>
    <x v="6"/>
    <n v="76"/>
    <n v="90.7"/>
    <n v="78.8"/>
    <n v="100"/>
    <n v="99.9"/>
    <n v="100"/>
    <n v="100"/>
    <n v="100"/>
    <n v="99.97999999999999"/>
  </r>
  <r>
    <s v="Cambridge City Council"/>
    <n v="7515"/>
    <n v="7515"/>
    <x v="0"/>
    <s v="Local Authority"/>
    <x v="1"/>
    <x v="4"/>
    <n v="77.599999999999994"/>
    <n v="93.6"/>
    <n v="72.5"/>
    <n v="100"/>
    <n v="86.1"/>
    <n v="99.2"/>
    <n v="100"/>
    <n v="94.2"/>
    <n v="95.9"/>
  </r>
  <r>
    <s v="Cannock Chase Council"/>
    <n v="5032"/>
    <n v="5032"/>
    <x v="0"/>
    <s v="Local Authority"/>
    <x v="1"/>
    <x v="1"/>
    <n v="78"/>
    <n v="86.9"/>
    <n v="80"/>
    <n v="100"/>
    <n v="100"/>
    <n v="100"/>
    <n v="100"/>
    <n v="100"/>
    <n v="100"/>
  </r>
  <r>
    <s v="Canterbury City Council"/>
    <n v="5066"/>
    <n v="5066"/>
    <x v="0"/>
    <s v="Local Authority"/>
    <x v="1"/>
    <x v="2"/>
    <n v="75.23"/>
    <n v="92.1"/>
    <n v="71.58"/>
    <n v="97.8"/>
    <n v="100"/>
    <n v="100"/>
    <n v="69.5"/>
    <n v="100"/>
    <n v="93.460000000000008"/>
  </r>
  <r>
    <s v="Castles &amp; Coasts Housing Association Ltd"/>
    <n v="6227"/>
    <n v="6227"/>
    <x v="0"/>
    <s v="Letting/Hostel"/>
    <x v="0"/>
    <x v="6"/>
    <n v="77.400000000000006"/>
    <n v="95.45"/>
    <n v="80.400000000000006"/>
    <n v="100"/>
    <n v="100"/>
    <n v="100"/>
    <n v="100"/>
    <n v="100"/>
    <n v="100"/>
  </r>
  <r>
    <s v="Central Bedfordshire Council"/>
    <n v="5564"/>
    <n v="5564"/>
    <x v="0"/>
    <s v="Local Authority"/>
    <x v="1"/>
    <x v="4"/>
    <n v="65.900000000000006"/>
    <n v="61.85"/>
    <n v="65.2"/>
    <n v="99.8"/>
    <n v="96.9"/>
    <n v="100"/>
    <n v="100"/>
    <n v="100"/>
    <n v="99.34"/>
  </r>
  <r>
    <s v="Charnwood Borough Council"/>
    <n v="5444"/>
    <n v="5444"/>
    <x v="0"/>
    <s v="Local Authority"/>
    <x v="1"/>
    <x v="0"/>
    <n v="73.7"/>
    <m/>
    <n v="75.2"/>
    <m/>
    <m/>
    <m/>
    <m/>
    <m/>
    <m/>
  </r>
  <r>
    <s v="Chelmer Housing Partnership (CHP)"/>
    <n v="10117"/>
    <n v="10117"/>
    <x v="3"/>
    <s v="Stock Transfer"/>
    <x v="0"/>
    <x v="4"/>
    <n v="82"/>
    <n v="83.15"/>
    <n v="78.8"/>
    <n v="99.9"/>
    <n v="99.8"/>
    <n v="100"/>
    <n v="99.9"/>
    <n v="100"/>
    <n v="99.92"/>
  </r>
  <r>
    <s v="Cheltenham Borough Council"/>
    <n v="4584"/>
    <n v="4584"/>
    <x v="1"/>
    <s v="Local Authority"/>
    <x v="1"/>
    <x v="3"/>
    <n v="81.8"/>
    <n v="96"/>
    <n v="78.8"/>
    <n v="99.98"/>
    <n v="100"/>
    <n v="96.47"/>
    <n v="100"/>
    <n v="100"/>
    <n v="99.29"/>
  </r>
  <r>
    <s v="Cheshire West and Chester Council"/>
    <n v="5319"/>
    <n v="5319"/>
    <x v="0"/>
    <s v="Local Authority"/>
    <x v="1"/>
    <x v="6"/>
    <n v="67.3"/>
    <n v="86.5"/>
    <n v="77.099999999999994"/>
    <n v="100"/>
    <n v="100"/>
    <n v="100"/>
    <n v="100"/>
    <n v="100"/>
    <n v="100"/>
  </r>
  <r>
    <s v="Chesterfield Borough Council"/>
    <n v="8774"/>
    <n v="8774"/>
    <x v="0"/>
    <s v="Local Authority"/>
    <x v="1"/>
    <x v="0"/>
    <n v="70.099999999999994"/>
    <n v="84.7"/>
    <n v="71"/>
    <n v="100"/>
    <n v="100"/>
    <n v="100"/>
    <n v="100"/>
    <n v="100"/>
    <n v="100"/>
  </r>
  <r>
    <s v="Christian Action Housing Association"/>
    <n v="1526"/>
    <n v="1526"/>
    <x v="1"/>
    <s v="Letting"/>
    <x v="0"/>
    <x v="5"/>
    <n v="44.9"/>
    <n v="95.5"/>
    <n v="64.099999999999994"/>
    <n v="99.9"/>
    <n v="99.5"/>
    <n v="97.6"/>
    <n v="100"/>
    <n v="94.5"/>
    <n v="98.3"/>
  </r>
  <r>
    <s v="CHS Group"/>
    <n v="2543"/>
    <n v="2549"/>
    <x v="1"/>
    <s v="Letting"/>
    <x v="0"/>
    <x v="4"/>
    <n v="70.7"/>
    <n v="84.85"/>
    <n v="80.3"/>
    <n v="100"/>
    <n v="100"/>
    <n v="100"/>
    <n v="100"/>
    <n v="74.2"/>
    <n v="94.84"/>
  </r>
  <r>
    <s v="Citizen"/>
    <n v="28093"/>
    <n v="28093"/>
    <x v="2"/>
    <s v="Letting"/>
    <x v="0"/>
    <x v="1"/>
    <n v="71.3"/>
    <m/>
    <n v="70.599999999999994"/>
    <m/>
    <m/>
    <m/>
    <m/>
    <m/>
    <m/>
  </r>
  <r>
    <s v="City of London"/>
    <n v="1861"/>
    <n v="1861"/>
    <x v="1"/>
    <s v="Local Authority"/>
    <x v="1"/>
    <x v="5"/>
    <n v="67.400000000000006"/>
    <n v="78.650000000000006"/>
    <n v="71.599999999999994"/>
    <n v="100"/>
    <n v="100"/>
    <n v="100"/>
    <n v="100"/>
    <n v="76.8"/>
    <n v="95.36"/>
  </r>
  <r>
    <s v="City of York Council"/>
    <n v="7545"/>
    <n v="7545"/>
    <x v="0"/>
    <s v="Local Authority"/>
    <x v="1"/>
    <x v="7"/>
    <n v="66.83"/>
    <m/>
    <n v="63.46"/>
    <m/>
    <m/>
    <m/>
    <m/>
    <m/>
    <m/>
  </r>
  <r>
    <s v="Coastline Housing Ltd."/>
    <n v="4690"/>
    <n v="4690"/>
    <x v="1"/>
    <s v="Stock Transfer"/>
    <x v="0"/>
    <x v="3"/>
    <n v="86"/>
    <m/>
    <n v="88"/>
    <m/>
    <m/>
    <m/>
    <m/>
    <m/>
    <m/>
  </r>
  <r>
    <s v="Cobalt Housing Limited"/>
    <n v="5753"/>
    <n v="5753"/>
    <x v="0"/>
    <s v="Stock Transfer"/>
    <x v="0"/>
    <x v="6"/>
    <n v="71.099999999999994"/>
    <n v="78.599999999999994"/>
    <n v="74.2"/>
    <n v="99.7"/>
    <n v="100"/>
    <n v="86.8"/>
    <n v="100"/>
    <n v="100"/>
    <n v="97.3"/>
  </r>
  <r>
    <s v="Colchester Borough Council"/>
    <n v="5953"/>
    <n v="5953"/>
    <x v="0"/>
    <s v="Local Authority"/>
    <x v="1"/>
    <x v="4"/>
    <n v="75"/>
    <m/>
    <n v="75"/>
    <m/>
    <m/>
    <m/>
    <m/>
    <m/>
    <m/>
  </r>
  <r>
    <s v="Colchester Borough Homes"/>
    <n v="5950"/>
    <n v="5950"/>
    <x v="0"/>
    <s v="ALMO"/>
    <x v="0"/>
    <x v="4"/>
    <n v="75"/>
    <m/>
    <n v="75"/>
    <m/>
    <m/>
    <m/>
    <m/>
    <m/>
    <m/>
  </r>
  <r>
    <s v="Community Gateway Association"/>
    <n v="6837"/>
    <n v="6837"/>
    <x v="0"/>
    <s v="Letting"/>
    <x v="0"/>
    <x v="6"/>
    <n v="84.3"/>
    <n v="89.2"/>
    <n v="88.5"/>
    <n v="100"/>
    <n v="100"/>
    <n v="100"/>
    <n v="100"/>
    <n v="100"/>
    <n v="100"/>
  </r>
  <r>
    <s v="Community Housing"/>
    <n v="5728"/>
    <n v="5728"/>
    <x v="0"/>
    <s v="Letting"/>
    <x v="0"/>
    <x v="1"/>
    <n v="79.099999999999994"/>
    <n v="87.5"/>
    <n v="81.3"/>
    <n v="99.8"/>
    <n v="100"/>
    <n v="100"/>
    <n v="100"/>
    <n v="100"/>
    <n v="99.960000000000008"/>
  </r>
  <r>
    <s v="Connect Housing"/>
    <n v="3112"/>
    <n v="3112"/>
    <x v="1"/>
    <s v="Letting/Hostel"/>
    <x v="0"/>
    <x v="7"/>
    <n v="79.3"/>
    <n v="88.85"/>
    <n v="82.4"/>
    <n v="100"/>
    <n v="100"/>
    <n v="100"/>
    <n v="95"/>
    <n v="100"/>
    <n v="99"/>
  </r>
  <r>
    <s v="Cornwall Housing Ltd"/>
    <n v="10509"/>
    <n v="10509"/>
    <x v="3"/>
    <s v="ALMO"/>
    <x v="0"/>
    <x v="3"/>
    <n v="70"/>
    <n v="72.81"/>
    <n v="74"/>
    <n v="99.88"/>
    <n v="100"/>
    <n v="100"/>
    <n v="100"/>
    <n v="100"/>
    <n v="99.975999999999999"/>
  </r>
  <r>
    <s v="Cottsway Housing Association Ltd."/>
    <n v="5192"/>
    <n v="5192"/>
    <x v="0"/>
    <s v="Stock Transfer"/>
    <x v="0"/>
    <x v="2"/>
    <n v="87"/>
    <m/>
    <n v="89"/>
    <m/>
    <m/>
    <m/>
    <m/>
    <m/>
    <m/>
  </r>
  <r>
    <s v="Crawley Borough Council"/>
    <n v="8136"/>
    <n v="8136"/>
    <x v="0"/>
    <s v="Local Authority"/>
    <x v="1"/>
    <x v="2"/>
    <n v="76"/>
    <m/>
    <n v="73"/>
    <m/>
    <m/>
    <m/>
    <m/>
    <m/>
    <m/>
  </r>
  <r>
    <s v="Cross Keys Homes"/>
    <n v="11263"/>
    <n v="11263"/>
    <x v="3"/>
    <s v="Stock Transfer"/>
    <x v="0"/>
    <x v="4"/>
    <n v="86"/>
    <n v="98.5"/>
    <n v="93"/>
    <n v="100"/>
    <n v="100"/>
    <n v="100"/>
    <n v="96"/>
    <n v="100"/>
    <n v="99.2"/>
  </r>
  <r>
    <s v="Croydon Churches Housing Association (CCHA)"/>
    <n v="1386"/>
    <n v="1386"/>
    <x v="1"/>
    <s v="Letting/Hostel"/>
    <x v="0"/>
    <x v="5"/>
    <n v="62.4"/>
    <n v="88"/>
    <n v="68.5"/>
    <n v="100"/>
    <n v="100"/>
    <n v="100"/>
    <n v="100"/>
    <n v="100"/>
    <n v="100"/>
  </r>
  <r>
    <s v="Croydon London Borough"/>
    <n v="13421"/>
    <n v="13421"/>
    <x v="3"/>
    <s v="Local Authority"/>
    <x v="1"/>
    <x v="5"/>
    <n v="56"/>
    <n v="90.2"/>
    <n v="62"/>
    <n v="99.75"/>
    <n v="100"/>
    <n v="100"/>
    <n v="100"/>
    <n v="100"/>
    <n v="99.95"/>
  </r>
  <r>
    <s v="CURO"/>
    <n v="12132"/>
    <n v="12311"/>
    <x v="3"/>
    <s v="Letting/Hostel"/>
    <x v="0"/>
    <x v="3"/>
    <n v="73.599999999999994"/>
    <n v="95"/>
    <n v="77.599999999999994"/>
    <n v="98.3"/>
    <n v="100"/>
    <n v="100"/>
    <n v="100"/>
    <n v="100"/>
    <n v="99.66"/>
  </r>
  <r>
    <s v="Darlington Borough Council"/>
    <n v="5234"/>
    <n v="5234"/>
    <x v="0"/>
    <s v="Local Authority"/>
    <x v="1"/>
    <x v="8"/>
    <n v="84"/>
    <n v="87.7"/>
    <n v="85"/>
    <n v="99.6"/>
    <n v="90.6"/>
    <n v="100"/>
    <n v="100"/>
    <n v="100"/>
    <n v="98.039999999999992"/>
  </r>
  <r>
    <s v="Dartford Borough Council"/>
    <n v="4216"/>
    <n v="4216"/>
    <x v="1"/>
    <s v="Local Authority"/>
    <x v="1"/>
    <x v="2"/>
    <n v="75.599999999999994"/>
    <n v="84.65"/>
    <n v="81.7"/>
    <n v="100"/>
    <n v="100"/>
    <n v="100"/>
    <n v="100"/>
    <n v="100"/>
    <n v="100"/>
  </r>
  <r>
    <s v="Derby City Council"/>
    <n v="12356"/>
    <n v="12356"/>
    <x v="3"/>
    <s v="Local Authority"/>
    <x v="1"/>
    <x v="0"/>
    <n v="83.4"/>
    <n v="90.45"/>
    <n v="86.2"/>
    <n v="99.8"/>
    <n v="99.9"/>
    <n v="100"/>
    <n v="100"/>
    <n v="100"/>
    <n v="99.94"/>
  </r>
  <r>
    <s v="Derby Homes"/>
    <n v="12518"/>
    <n v="12518"/>
    <x v="3"/>
    <s v="ALMO"/>
    <x v="0"/>
    <x v="0"/>
    <n v="83.4"/>
    <n v="90.45"/>
    <n v="86.2"/>
    <n v="99.8"/>
    <n v="99.9"/>
    <n v="100"/>
    <n v="100"/>
    <n v="100"/>
    <n v="99.94"/>
  </r>
  <r>
    <s v="Derventio Housing Trust"/>
    <n v="695"/>
    <n v="695"/>
    <x v="1"/>
    <s v="Letting"/>
    <x v="0"/>
    <x v="0"/>
    <n v="84"/>
    <n v="88.24"/>
    <n v="88"/>
    <n v="100"/>
    <n v="100"/>
    <n v="100"/>
    <n v="100"/>
    <n v="100"/>
    <n v="100"/>
  </r>
  <r>
    <s v="Dover District Council"/>
    <n v="4404"/>
    <n v="4404"/>
    <x v="1"/>
    <s v="Local Authority"/>
    <x v="1"/>
    <x v="2"/>
    <n v="78.7"/>
    <n v="95.7"/>
    <n v="81"/>
    <n v="100"/>
    <n v="100"/>
    <n v="99.1"/>
    <n v="100"/>
    <n v="100"/>
    <n v="99.820000000000007"/>
  </r>
  <r>
    <s v="Dudley Metropolitan Borough Council"/>
    <n v="21055"/>
    <n v="21055"/>
    <x v="2"/>
    <s v="Local Authority"/>
    <x v="1"/>
    <x v="1"/>
    <n v="76"/>
    <m/>
    <n v="76"/>
    <m/>
    <m/>
    <m/>
    <m/>
    <m/>
    <m/>
  </r>
  <r>
    <s v="Durham Aged Mineworkers' Homes Association"/>
    <n v="1820"/>
    <n v="1820"/>
    <x v="1"/>
    <s v="Almshouse"/>
    <x v="0"/>
    <x v="8"/>
    <n v="95"/>
    <m/>
    <n v="92"/>
    <m/>
    <m/>
    <m/>
    <m/>
    <m/>
    <m/>
  </r>
  <r>
    <s v="East Devon District Council"/>
    <n v="4150"/>
    <n v="4150"/>
    <x v="1"/>
    <s v="Local Authority"/>
    <x v="1"/>
    <x v="3"/>
    <n v="63"/>
    <m/>
    <n v="69"/>
    <m/>
    <m/>
    <m/>
    <m/>
    <m/>
    <m/>
  </r>
  <r>
    <s v="EastendHomes Ltd."/>
    <n v="2325"/>
    <n v="2325"/>
    <x v="1"/>
    <s v="Letting"/>
    <x v="0"/>
    <x v="5"/>
    <n v="57.6"/>
    <n v="88"/>
    <n v="67.2"/>
    <n v="100"/>
    <n v="100"/>
    <n v="100"/>
    <n v="100"/>
    <n v="94.4"/>
    <n v="98.88"/>
  </r>
  <r>
    <s v="Eastlight Community Homes"/>
    <n v="12113"/>
    <n v="12113"/>
    <x v="3"/>
    <s v="Letting"/>
    <x v="0"/>
    <x v="4"/>
    <n v="77"/>
    <n v="77.849999999999994"/>
    <n v="80.400000000000006"/>
    <n v="99.51"/>
    <n v="99.9"/>
    <n v="100"/>
    <n v="100"/>
    <n v="98.77"/>
    <n v="99.635999999999996"/>
  </r>
  <r>
    <s v="Eden Housing Association Ltd."/>
    <n v="1868"/>
    <n v="1868"/>
    <x v="1"/>
    <s v="Stock Transfer"/>
    <x v="0"/>
    <x v="6"/>
    <n v="78"/>
    <m/>
    <n v="86"/>
    <m/>
    <m/>
    <m/>
    <m/>
    <m/>
    <m/>
  </r>
  <r>
    <s v="emh group"/>
    <n v="16357"/>
    <n v="16357"/>
    <x v="3"/>
    <s v="Letting"/>
    <x v="0"/>
    <x v="0"/>
    <n v="63.9"/>
    <n v="86.25"/>
    <n v="75.599999999999994"/>
    <n v="99.4"/>
    <n v="100"/>
    <n v="100"/>
    <n v="100"/>
    <n v="100"/>
    <n v="99.88"/>
  </r>
  <r>
    <s v="Empowering People Inspiring Communities Ltd. (EPIC)"/>
    <n v="1380"/>
    <n v="1380"/>
    <x v="1"/>
    <s v="Stock Transfer"/>
    <x v="0"/>
    <x v="1"/>
    <n v="82"/>
    <n v="97.41"/>
    <n v="81"/>
    <n v="99.93"/>
    <n v="100"/>
    <n v="100"/>
    <n v="100"/>
    <m/>
    <n v="99.982500000000002"/>
  </r>
  <r>
    <s v="Enfield London Borough"/>
    <n v="10356"/>
    <n v="10356"/>
    <x v="3"/>
    <s v="Local Authority"/>
    <x v="1"/>
    <x v="5"/>
    <n v="72"/>
    <n v="81.75"/>
    <n v="83"/>
    <n v="99.8"/>
    <n v="100"/>
    <n v="100"/>
    <n v="100"/>
    <n v="97.3"/>
    <n v="99.42"/>
  </r>
  <r>
    <s v="English Rural Housing Association Ltd."/>
    <n v="1146"/>
    <n v="1146"/>
    <x v="1"/>
    <s v="Letting"/>
    <x v="0"/>
    <x v="2"/>
    <n v="79"/>
    <n v="87.5"/>
    <n v="84"/>
    <n v="99"/>
    <n v="100"/>
    <n v="100"/>
    <m/>
    <n v="100"/>
    <n v="99.75"/>
  </r>
  <r>
    <s v="Epping Forest District Council"/>
    <n v="6379"/>
    <n v="6379"/>
    <x v="0"/>
    <s v="Local Authority"/>
    <x v="1"/>
    <x v="4"/>
    <n v="72"/>
    <m/>
    <n v="79"/>
    <m/>
    <m/>
    <m/>
    <m/>
    <m/>
    <m/>
  </r>
  <r>
    <s v="Estuary Housing Association Ltd."/>
    <n v="3753"/>
    <n v="3753"/>
    <x v="1"/>
    <s v="Letting"/>
    <x v="0"/>
    <x v="4"/>
    <n v="65.3"/>
    <n v="87.95"/>
    <n v="76.3"/>
    <n v="100"/>
    <n v="100"/>
    <n v="100"/>
    <n v="100"/>
    <n v="100"/>
    <n v="100"/>
  </r>
  <r>
    <s v="Exeter City Council"/>
    <n v="4784"/>
    <n v="4784"/>
    <x v="1"/>
    <s v="Local Authority"/>
    <x v="1"/>
    <x v="3"/>
    <n v="78.2"/>
    <n v="93.75"/>
    <n v="80.599999999999994"/>
    <n v="99.9"/>
    <n v="100"/>
    <n v="100"/>
    <n v="100"/>
    <n v="100"/>
    <n v="99.97999999999999"/>
  </r>
  <r>
    <s v="Fairhive Homes Ltd"/>
    <n v="8427"/>
    <n v="8427"/>
    <x v="0"/>
    <s v="Stock Transfer"/>
    <x v="0"/>
    <x v="2"/>
    <n v="86.1"/>
    <n v="89.45"/>
    <n v="85.8"/>
    <n v="99.99"/>
    <n v="98.8"/>
    <n v="99.63"/>
    <n v="100"/>
    <n v="96.3"/>
    <n v="98.943999999999988"/>
  </r>
  <r>
    <s v="Fareham Borough Council"/>
    <n v="2313"/>
    <n v="2313"/>
    <x v="1"/>
    <s v="Local Authority"/>
    <x v="1"/>
    <x v="2"/>
    <n v="80.599999999999994"/>
    <n v="90.1"/>
    <n v="79.3"/>
    <n v="99.4"/>
    <n v="100"/>
    <n v="96.2"/>
    <n v="100"/>
    <n v="97.4"/>
    <n v="98.6"/>
  </r>
  <r>
    <s v="First Garden Cities Homes"/>
    <n v="2135"/>
    <n v="2135"/>
    <x v="1"/>
    <s v="Letting"/>
    <x v="0"/>
    <x v="4"/>
    <n v="76"/>
    <n v="96.5"/>
    <n v="75"/>
    <n v="100"/>
    <n v="100"/>
    <n v="100"/>
    <n v="100"/>
    <n v="100"/>
    <n v="100"/>
  </r>
  <r>
    <s v="Flagship Housing Ltd"/>
    <n v="30203"/>
    <n v="69557"/>
    <x v="2"/>
    <s v="Letting"/>
    <x v="0"/>
    <x v="4"/>
    <n v="76.900000000000006"/>
    <n v="83.6"/>
    <n v="81.2"/>
    <n v="99.8"/>
    <n v="96.6"/>
    <n v="99.9"/>
    <n v="95"/>
    <n v="100"/>
    <n v="98.259999999999991"/>
  </r>
  <r>
    <s v="Folkestone &amp; Hythe District Council"/>
    <n v="3391"/>
    <n v="3391"/>
    <x v="1"/>
    <s v="Local Authority"/>
    <x v="1"/>
    <x v="2"/>
    <n v="67.099999999999994"/>
    <n v="98.15"/>
    <n v="70.3"/>
    <n v="99.9"/>
    <n v="100"/>
    <n v="100"/>
    <n v="100"/>
    <n v="100"/>
    <n v="99.97999999999999"/>
  </r>
  <r>
    <s v="ForHousing"/>
    <n v="23175"/>
    <n v="23175"/>
    <x v="2"/>
    <s v="Letting"/>
    <x v="0"/>
    <x v="6"/>
    <n v="70.400000000000006"/>
    <m/>
    <n v="80"/>
    <m/>
    <m/>
    <m/>
    <m/>
    <m/>
    <m/>
  </r>
  <r>
    <s v="Freebridge Community Housing Ltd."/>
    <n v="6763"/>
    <n v="6763"/>
    <x v="0"/>
    <s v="Stock Transfer"/>
    <x v="0"/>
    <x v="4"/>
    <n v="72.400000000000006"/>
    <n v="72.349999999999994"/>
    <n v="71.900000000000006"/>
    <n v="99.1"/>
    <n v="100"/>
    <n v="100"/>
    <n v="100"/>
    <n v="100"/>
    <n v="99.820000000000007"/>
  </r>
  <r>
    <s v="Futures Housing Group"/>
    <n v="9721"/>
    <n v="9721"/>
    <x v="0"/>
    <s v="Letting"/>
    <x v="0"/>
    <x v="0"/>
    <n v="80.3"/>
    <n v="91.15"/>
    <n v="83.2"/>
    <n v="100"/>
    <n v="100"/>
    <n v="100"/>
    <n v="100"/>
    <n v="100"/>
    <n v="100"/>
  </r>
  <r>
    <s v="Gateshead Metropolitan Borough Council"/>
    <n v="18115"/>
    <n v="18423"/>
    <x v="3"/>
    <s v="Local Authority"/>
    <x v="1"/>
    <x v="8"/>
    <n v="68"/>
    <n v="89.98"/>
    <n v="74"/>
    <n v="100"/>
    <n v="100"/>
    <n v="100"/>
    <n v="99.8"/>
    <n v="90.38"/>
    <n v="98.036000000000001"/>
  </r>
  <r>
    <s v="Gateway Housing Association"/>
    <n v="2478"/>
    <n v="2478"/>
    <x v="1"/>
    <s v="Letting"/>
    <x v="0"/>
    <x v="5"/>
    <n v="69.400000000000006"/>
    <n v="88.6"/>
    <n v="69"/>
    <n v="99.9"/>
    <n v="99.3"/>
    <n v="54.6"/>
    <n v="98.2"/>
    <n v="97.2"/>
    <n v="89.84"/>
  </r>
  <r>
    <s v="Gentoo Group Ltd."/>
    <n v="28523"/>
    <n v="28523"/>
    <x v="2"/>
    <s v="Letting/Hostel"/>
    <x v="0"/>
    <x v="8"/>
    <n v="77.599999999999994"/>
    <n v="82.6"/>
    <n v="79.3"/>
    <n v="100"/>
    <n v="100"/>
    <n v="100"/>
    <n v="99.6"/>
    <n v="100"/>
    <n v="99.92"/>
  </r>
  <r>
    <s v="Golden Lane Housing"/>
    <n v="2869"/>
    <n v="2869"/>
    <x v="1"/>
    <s v="Charity"/>
    <x v="0"/>
    <x v="6"/>
    <n v="76.099999999999994"/>
    <n v="94.15"/>
    <n v="83.1"/>
    <n v="100"/>
    <n v="100"/>
    <n v="99.8"/>
    <n v="100"/>
    <n v="100"/>
    <n v="99.960000000000008"/>
  </r>
  <r>
    <s v="Golding Homes"/>
    <n v="7348"/>
    <n v="7348"/>
    <x v="0"/>
    <s v="Stock Transfer"/>
    <x v="0"/>
    <x v="2"/>
    <n v="71"/>
    <n v="77.25"/>
    <n v="73.8"/>
    <n v="100"/>
    <n v="100"/>
    <n v="100"/>
    <n v="100"/>
    <n v="100"/>
    <n v="100"/>
  </r>
  <r>
    <s v="Gravesham Borough Council"/>
    <n v="5673"/>
    <n v="5673"/>
    <x v="0"/>
    <s v="Local Authority"/>
    <x v="1"/>
    <x v="2"/>
    <n v="77"/>
    <m/>
    <n v="77"/>
    <m/>
    <m/>
    <m/>
    <m/>
    <m/>
    <m/>
  </r>
  <r>
    <s v="Great Places Housing Group"/>
    <n v="19164"/>
    <n v="19265"/>
    <x v="3"/>
    <s v="Letting"/>
    <x v="0"/>
    <x v="6"/>
    <n v="73.900000000000006"/>
    <n v="88.25"/>
    <n v="81.7"/>
    <n v="100"/>
    <n v="100"/>
    <n v="100"/>
    <n v="100"/>
    <n v="100"/>
    <n v="100"/>
  </r>
  <r>
    <s v="Great Yarmouth Borough Council"/>
    <n v="5754"/>
    <n v="5754"/>
    <x v="0"/>
    <s v="Local Authority"/>
    <x v="1"/>
    <x v="4"/>
    <n v="76.3"/>
    <n v="85.75"/>
    <n v="85.6"/>
    <n v="99.7"/>
    <n v="100"/>
    <n v="100"/>
    <n v="100"/>
    <n v="100"/>
    <n v="99.94"/>
  </r>
  <r>
    <s v="Greatwell Homes"/>
    <n v="4890"/>
    <n v="4890"/>
    <x v="1"/>
    <s v="Stock Transfer"/>
    <x v="0"/>
    <x v="0"/>
    <n v="83.9"/>
    <n v="92.8"/>
    <n v="80.11"/>
    <n v="99.96"/>
    <n v="100"/>
    <n v="99.26"/>
    <n v="100"/>
    <n v="100"/>
    <n v="99.843999999999994"/>
  </r>
  <r>
    <s v="GreenSquareAccord"/>
    <n v="23522"/>
    <n v="23522"/>
    <x v="2"/>
    <s v="Letting"/>
    <x v="0"/>
    <x v="1"/>
    <n v="56.9"/>
    <n v="85.65"/>
    <n v="65.400000000000006"/>
    <n v="99.9"/>
    <n v="100"/>
    <n v="100"/>
    <n v="100"/>
    <n v="100"/>
    <n v="99.97999999999999"/>
  </r>
  <r>
    <s v="Greenwich London Borough"/>
    <n v="20026"/>
    <n v="20026"/>
    <x v="2"/>
    <s v="Local Authority"/>
    <x v="1"/>
    <x v="5"/>
    <n v="75"/>
    <n v="75.349999999999994"/>
    <n v="74.8"/>
    <n v="99.9"/>
    <n v="100"/>
    <n v="100"/>
    <n v="100"/>
    <n v="98.8"/>
    <n v="99.74"/>
  </r>
  <r>
    <s v="Guildford Borough Council"/>
    <n v="4732"/>
    <n v="4732"/>
    <x v="1"/>
    <s v="Local Authority"/>
    <x v="1"/>
    <x v="2"/>
    <n v="63"/>
    <n v="89.45"/>
    <n v="68"/>
    <n v="99.7"/>
    <n v="100"/>
    <n v="100"/>
    <n v="100"/>
    <n v="100"/>
    <n v="99.94"/>
  </r>
  <r>
    <s v="Habinteg Housing Association Ltd."/>
    <n v="3264"/>
    <n v="3264"/>
    <x v="1"/>
    <s v="Letting/Hostel"/>
    <x v="0"/>
    <x v="7"/>
    <n v="66.8"/>
    <n v="81.2"/>
    <n v="75"/>
    <n v="100"/>
    <n v="100"/>
    <n v="100"/>
    <n v="100"/>
    <n v="100"/>
    <n v="100"/>
  </r>
  <r>
    <s v="Hackney London Borough"/>
    <n v="21593"/>
    <n v="21593"/>
    <x v="2"/>
    <s v="Local Authority"/>
    <x v="1"/>
    <x v="5"/>
    <n v="63"/>
    <m/>
    <n v="63"/>
    <m/>
    <m/>
    <m/>
    <m/>
    <m/>
    <m/>
  </r>
  <r>
    <s v="Halton Housing Trust"/>
    <n v="7132"/>
    <n v="7132"/>
    <x v="0"/>
    <s v="Stock Transfer"/>
    <x v="0"/>
    <x v="6"/>
    <n v="75.400000000000006"/>
    <n v="86.65"/>
    <n v="80.3"/>
    <n v="100"/>
    <n v="100"/>
    <n v="100"/>
    <n v="100"/>
    <n v="100"/>
    <n v="100"/>
  </r>
  <r>
    <s v="Hammersmith &amp; Fulham London Borough"/>
    <n v="12032"/>
    <n v="12032"/>
    <x v="3"/>
    <s v="Local Authority"/>
    <x v="1"/>
    <x v="5"/>
    <n v="65.8"/>
    <n v="89.8"/>
    <n v="73.3"/>
    <n v="100"/>
    <n v="100"/>
    <n v="100"/>
    <n v="100"/>
    <n v="100"/>
    <n v="100"/>
  </r>
  <r>
    <s v="Haringey London Borough"/>
    <n v="15495"/>
    <n v="15495"/>
    <x v="3"/>
    <s v="Local Authority"/>
    <x v="1"/>
    <x v="5"/>
    <n v="49"/>
    <n v="80.2"/>
    <n v="58"/>
    <n v="99.9"/>
    <n v="99.9"/>
    <n v="100"/>
    <n v="100"/>
    <n v="99.3"/>
    <n v="99.820000000000007"/>
  </r>
  <r>
    <s v="Harrow London Borough"/>
    <n v="4793"/>
    <n v="4793"/>
    <x v="1"/>
    <s v="Local Authority"/>
    <x v="1"/>
    <x v="5"/>
    <n v="57"/>
    <n v="63.6"/>
    <n v="65"/>
    <n v="99.8"/>
    <n v="100"/>
    <n v="100"/>
    <n v="99.7"/>
    <n v="100"/>
    <n v="99.9"/>
  </r>
  <r>
    <s v="Havebury Housing Partnership"/>
    <n v="7029"/>
    <n v="7029"/>
    <x v="0"/>
    <s v="Stock Transfer"/>
    <x v="0"/>
    <x v="4"/>
    <n v="79.599999999999994"/>
    <n v="93.4"/>
    <n v="86.3"/>
    <n v="99.5"/>
    <n v="100"/>
    <n v="100"/>
    <n v="100"/>
    <n v="97.6"/>
    <n v="99.42"/>
  </r>
  <r>
    <s v="Heart of Medway Housing Association"/>
    <n v="857"/>
    <n v="8062"/>
    <x v="1"/>
    <s v="Charity"/>
    <x v="0"/>
    <x v="2"/>
    <n v="79"/>
    <n v="75.8"/>
    <n v="78"/>
    <n v="100"/>
    <n v="100"/>
    <n v="100"/>
    <n v="100"/>
    <n v="100"/>
    <n v="100"/>
  </r>
  <r>
    <s v="Heylo Housing"/>
    <n v="0"/>
    <n v="0"/>
    <x v="1"/>
    <s v="Registered Provider (for profit)"/>
    <x v="0"/>
    <x v="5"/>
    <m/>
    <m/>
    <n v="73.7"/>
    <n v="100"/>
    <n v="96.2"/>
    <n v="100"/>
    <n v="99.1"/>
    <n v="95.7"/>
    <n v="98.199999999999989"/>
  </r>
  <r>
    <s v="Hightown Housing Association Ltd."/>
    <n v="6700"/>
    <n v="6700"/>
    <x v="0"/>
    <s v="Letting"/>
    <x v="0"/>
    <x v="4"/>
    <n v="78.900000000000006"/>
    <n v="95.75"/>
    <n v="73.599999999999994"/>
    <n v="100"/>
    <n v="95.2"/>
    <n v="92.2"/>
    <n v="98.3"/>
    <n v="96.7"/>
    <n v="96.47999999999999"/>
  </r>
  <r>
    <s v="Hilldale Housing Association Ltd."/>
    <n v="1096"/>
    <n v="1096"/>
    <x v="1"/>
    <s v="Letting"/>
    <x v="0"/>
    <x v="6"/>
    <n v="81.599999999999994"/>
    <n v="99.2"/>
    <n v="89.1"/>
    <n v="100"/>
    <n v="100"/>
    <n v="100"/>
    <n v="100"/>
    <m/>
    <n v="100"/>
  </r>
  <r>
    <s v="Hillingdon London Borough"/>
    <n v="10228"/>
    <n v="10228"/>
    <x v="3"/>
    <s v="Local Authority"/>
    <x v="1"/>
    <x v="5"/>
    <n v="67"/>
    <n v="91.1"/>
    <n v="74.099999999999994"/>
    <n v="99.6"/>
    <n v="92.2"/>
    <n v="100"/>
    <n v="95.3"/>
    <n v="100"/>
    <n v="97.42"/>
  </r>
  <r>
    <s v="Home Group"/>
    <n v="44887"/>
    <n v="49074"/>
    <x v="2"/>
    <s v="Letting"/>
    <x v="0"/>
    <x v="8"/>
    <n v="65.599999999999994"/>
    <n v="85.25"/>
    <n v="84.8"/>
    <n v="99.9"/>
    <n v="98.9"/>
    <n v="100"/>
    <n v="96.1"/>
    <n v="90.8"/>
    <n v="97.14"/>
  </r>
  <r>
    <s v="Homes in Somerset (formerly Homes in Sedgemoor)"/>
    <n v="4000"/>
    <n v="4000"/>
    <x v="1"/>
    <s v="ALMO"/>
    <x v="0"/>
    <x v="3"/>
    <n v="84"/>
    <n v="89.7"/>
    <n v="84"/>
    <n v="99.9"/>
    <n v="100"/>
    <n v="100"/>
    <n v="100"/>
    <n v="100"/>
    <n v="99.97999999999999"/>
  </r>
  <r>
    <s v="Honeycomb Group"/>
    <n v="2943"/>
    <n v="2943"/>
    <x v="1"/>
    <s v="Letting"/>
    <x v="0"/>
    <x v="1"/>
    <n v="63.9"/>
    <n v="76.3"/>
    <n v="77.8"/>
    <n v="100"/>
    <n v="100"/>
    <n v="100"/>
    <n v="100"/>
    <n v="100"/>
    <n v="100"/>
  </r>
  <r>
    <s v="Horton Housing Association"/>
    <n v="483"/>
    <n v="483"/>
    <x v="1"/>
    <s v="IP Society"/>
    <x v="0"/>
    <x v="7"/>
    <n v="90.7"/>
    <n v="93.15"/>
    <n v="92.4"/>
    <n v="100"/>
    <n v="100"/>
    <n v="100"/>
    <n v="100"/>
    <n v="100"/>
    <n v="100"/>
  </r>
  <r>
    <s v="Hounslow London Borough"/>
    <n v="13442"/>
    <n v="13442"/>
    <x v="3"/>
    <s v="Local Authority"/>
    <x v="1"/>
    <x v="5"/>
    <n v="71.5"/>
    <n v="87.35"/>
    <n v="72.7"/>
    <n v="99.9"/>
    <n v="100"/>
    <n v="91.8"/>
    <n v="100"/>
    <n v="99.3"/>
    <n v="98.2"/>
  </r>
  <r>
    <s v="Housing 21"/>
    <n v="20373"/>
    <n v="20373"/>
    <x v="2"/>
    <s v="Letting"/>
    <x v="0"/>
    <x v="1"/>
    <n v="90.1"/>
    <n v="95.55"/>
    <n v="91.3"/>
    <n v="100"/>
    <n v="100"/>
    <n v="100"/>
    <n v="100"/>
    <n v="99.4"/>
    <n v="99.88"/>
  </r>
  <r>
    <s v="Housing Plus Group"/>
    <n v="31827"/>
    <n v="31827"/>
    <x v="2"/>
    <s v="Letting"/>
    <x v="0"/>
    <x v="1"/>
    <n v="82.2"/>
    <n v="84.65"/>
    <n v="85.1"/>
    <n v="99.9"/>
    <n v="100"/>
    <n v="100"/>
    <n v="96.3"/>
    <n v="100"/>
    <n v="99.24"/>
  </r>
  <r>
    <s v="Housing Solutions Group"/>
    <n v="5811"/>
    <n v="5811"/>
    <x v="0"/>
    <s v="Letting"/>
    <x v="0"/>
    <x v="2"/>
    <n v="87.4"/>
    <n v="81.150000000000006"/>
    <n v="88.1"/>
    <n v="100"/>
    <n v="100"/>
    <n v="100"/>
    <n v="100"/>
    <n v="100"/>
    <n v="100"/>
  </r>
  <r>
    <s v="Hull City Council"/>
    <n v="22961"/>
    <n v="22961"/>
    <x v="2"/>
    <s v="Local Authority"/>
    <x v="1"/>
    <x v="7"/>
    <n v="77.36"/>
    <n v="82.32"/>
    <n v="79.31"/>
    <n v="100"/>
    <n v="100"/>
    <n v="100"/>
    <n v="100"/>
    <n v="100"/>
    <n v="100"/>
  </r>
  <r>
    <s v="Hundred Houses Society Ltd."/>
    <n v="1386"/>
    <n v="1386"/>
    <x v="1"/>
    <s v="Letting"/>
    <x v="0"/>
    <x v="4"/>
    <n v="72.599999999999994"/>
    <n v="83.05"/>
    <n v="83.8"/>
    <n v="100"/>
    <n v="100"/>
    <n v="100"/>
    <n v="100"/>
    <n v="100"/>
    <n v="100"/>
  </r>
  <r>
    <s v="Hyde Group"/>
    <n v="23475"/>
    <n v="35557"/>
    <x v="2"/>
    <s v="Letting/Hostel"/>
    <x v="0"/>
    <x v="5"/>
    <n v="67.900000000000006"/>
    <n v="92.15"/>
    <n v="76.400000000000006"/>
    <n v="100"/>
    <n v="100"/>
    <n v="100"/>
    <n v="100"/>
    <n v="100"/>
    <n v="100"/>
  </r>
  <r>
    <s v="Inclusion Housing"/>
    <n v="4346"/>
    <n v="4346"/>
    <x v="1"/>
    <s v="Charity"/>
    <x v="0"/>
    <x v="7"/>
    <n v="71.400000000000006"/>
    <n v="82.3"/>
    <n v="90.3"/>
    <n v="99.5"/>
    <n v="99.2"/>
    <n v="99.4"/>
    <n v="100"/>
    <n v="95.8"/>
    <n v="98.78"/>
  </r>
  <r>
    <s v="Incommunities Ltd."/>
    <n v="21475"/>
    <n v="21475"/>
    <x v="2"/>
    <s v="Letting"/>
    <x v="0"/>
    <x v="7"/>
    <n v="74.900000000000006"/>
    <n v="87.2"/>
    <n v="73.7"/>
    <n v="100"/>
    <n v="100"/>
    <n v="100"/>
    <n v="100"/>
    <n v="100"/>
    <n v="100"/>
  </r>
  <r>
    <s v="Ipswich Borough Council"/>
    <n v="7808"/>
    <n v="7808"/>
    <x v="0"/>
    <s v="Local Authority"/>
    <x v="1"/>
    <x v="4"/>
    <n v="78.2"/>
    <n v="87.4"/>
    <n v="82.8"/>
    <n v="100"/>
    <n v="100"/>
    <n v="100"/>
    <n v="100"/>
    <n v="100"/>
    <n v="100"/>
  </r>
  <r>
    <s v="Irwell Valley Homes"/>
    <n v="7186"/>
    <n v="7186"/>
    <x v="0"/>
    <s v="Letting"/>
    <x v="0"/>
    <x v="6"/>
    <n v="66.400000000000006"/>
    <n v="84.55"/>
    <n v="74.7"/>
    <n v="100"/>
    <n v="100"/>
    <n v="100"/>
    <n v="100"/>
    <n v="100"/>
    <n v="100"/>
  </r>
  <r>
    <s v="Islington London Borough"/>
    <n v="24846"/>
    <n v="24846"/>
    <x v="2"/>
    <s v="Local Authority"/>
    <x v="1"/>
    <x v="5"/>
    <n v="69.900000000000006"/>
    <n v="85.55"/>
    <n v="71.3"/>
    <n v="99.6"/>
    <n v="99.9"/>
    <n v="88.6"/>
    <n v="99.9"/>
    <n v="100"/>
    <n v="97.6"/>
  </r>
  <r>
    <s v="Jigsaw Homes Group Ltd."/>
    <n v="5"/>
    <n v="34367"/>
    <x v="1"/>
    <s v="Letting/Hostel"/>
    <x v="0"/>
    <x v="6"/>
    <n v="70.400000000000006"/>
    <m/>
    <n v="70.599999999999994"/>
    <m/>
    <m/>
    <m/>
    <m/>
    <m/>
    <m/>
  </r>
  <r>
    <s v="Joseph Rowntree Housing Trust"/>
    <n v="1714"/>
    <n v="1714"/>
    <x v="1"/>
    <s v="Letting"/>
    <x v="0"/>
    <x v="7"/>
    <n v="80"/>
    <m/>
    <n v="87"/>
    <m/>
    <m/>
    <m/>
    <m/>
    <m/>
    <m/>
  </r>
  <r>
    <s v="Karbon Homes"/>
    <n v="27959"/>
    <n v="32064"/>
    <x v="2"/>
    <s v="Letting"/>
    <x v="0"/>
    <x v="8"/>
    <n v="84.1"/>
    <m/>
    <n v="89.9"/>
    <m/>
    <m/>
    <m/>
    <m/>
    <m/>
    <m/>
  </r>
  <r>
    <s v="Kensington and Chelsea London Borough"/>
    <n v="6636"/>
    <n v="6636"/>
    <x v="0"/>
    <s v="Local Authority"/>
    <x v="1"/>
    <x v="5"/>
    <n v="69.13"/>
    <n v="89.6"/>
    <n v="66.23"/>
    <n v="99.98"/>
    <n v="99.57"/>
    <n v="98.71"/>
    <n v="97.89"/>
    <n v="98.99"/>
    <n v="99.027999999999992"/>
  </r>
  <r>
    <s v="Kingston upon Thames London Royal Borough"/>
    <n v="4454"/>
    <n v="4454"/>
    <x v="1"/>
    <s v="Local Authority"/>
    <x v="1"/>
    <x v="5"/>
    <n v="60"/>
    <m/>
    <n v="70"/>
    <m/>
    <m/>
    <m/>
    <m/>
    <m/>
    <m/>
  </r>
  <r>
    <s v="L&amp;Q Group"/>
    <n v="74050"/>
    <n v="74050"/>
    <x v="4"/>
    <s v="Letting"/>
    <x v="0"/>
    <x v="5"/>
    <n v="63"/>
    <n v="82.17"/>
    <n v="65"/>
    <n v="100"/>
    <n v="100"/>
    <n v="99.32"/>
    <n v="99.34"/>
    <n v="100"/>
    <n v="99.731999999999999"/>
  </r>
  <r>
    <s v="Lancaster City Council"/>
    <n v="3617"/>
    <n v="3617"/>
    <x v="1"/>
    <s v="Local Authority"/>
    <x v="1"/>
    <x v="6"/>
    <n v="82"/>
    <m/>
    <n v="78"/>
    <m/>
    <m/>
    <m/>
    <m/>
    <m/>
    <m/>
  </r>
  <r>
    <s v="Leeds City Council"/>
    <n v="53199"/>
    <n v="55039"/>
    <x v="4"/>
    <s v="Local Authority"/>
    <x v="1"/>
    <x v="7"/>
    <n v="70"/>
    <m/>
    <n v="72"/>
    <m/>
    <m/>
    <m/>
    <m/>
    <m/>
    <m/>
  </r>
  <r>
    <s v="Leeds Jewish Housing Association Ltd."/>
    <n v="570"/>
    <n v="570"/>
    <x v="1"/>
    <s v="Letting"/>
    <x v="0"/>
    <x v="7"/>
    <n v="78.3"/>
    <m/>
    <n v="89.2"/>
    <m/>
    <m/>
    <m/>
    <m/>
    <m/>
    <m/>
  </r>
  <r>
    <s v="Lincoln City Council"/>
    <n v="7793"/>
    <n v="7793"/>
    <x v="0"/>
    <s v="Local Authority"/>
    <x v="1"/>
    <x v="0"/>
    <n v="72.8"/>
    <n v="94.54"/>
    <n v="74.8"/>
    <n v="99.87"/>
    <n v="100"/>
    <n v="100"/>
    <n v="100"/>
    <n v="100"/>
    <n v="99.974000000000004"/>
  </r>
  <r>
    <s v="Lincolnshire Housing Partnership (LHP)"/>
    <n v="11834"/>
    <n v="11834"/>
    <x v="3"/>
    <s v="Letting"/>
    <x v="0"/>
    <x v="0"/>
    <n v="81.099999999999994"/>
    <n v="73.400000000000006"/>
    <n v="82.6"/>
    <n v="99.2"/>
    <n v="100"/>
    <n v="100"/>
    <n v="100"/>
    <n v="100"/>
    <n v="99.84"/>
  </r>
  <r>
    <s v="LiveWest Homes Ltd"/>
    <n v="32534"/>
    <n v="32534"/>
    <x v="2"/>
    <s v="Letting"/>
    <x v="0"/>
    <x v="3"/>
    <n v="82.2"/>
    <n v="88"/>
    <n v="89.4"/>
    <n v="100"/>
    <n v="100"/>
    <n v="100"/>
    <n v="100"/>
    <n v="100"/>
    <n v="100"/>
  </r>
  <r>
    <s v="Livin Housing Ltd"/>
    <n v="8869"/>
    <n v="8869"/>
    <x v="0"/>
    <s v="Stock Transfer"/>
    <x v="0"/>
    <x v="8"/>
    <n v="88.89"/>
    <n v="92.68"/>
    <n v="92.96"/>
    <n v="99.97"/>
    <n v="100"/>
    <n v="100"/>
    <m/>
    <m/>
    <n v="99.990000000000009"/>
  </r>
  <r>
    <s v="Livv Housing Group"/>
    <n v="12556"/>
    <n v="12556"/>
    <x v="3"/>
    <s v="Letting"/>
    <x v="0"/>
    <x v="6"/>
    <n v="72.599999999999994"/>
    <n v="86.4"/>
    <n v="75"/>
    <n v="99"/>
    <n v="100"/>
    <n v="100"/>
    <n v="100"/>
    <n v="100"/>
    <n v="99.8"/>
  </r>
  <r>
    <s v="Local Space Housing Association"/>
    <n v="1588"/>
    <n v="1588"/>
    <x v="1"/>
    <s v="Letting/Hostel"/>
    <x v="0"/>
    <x v="5"/>
    <n v="76"/>
    <n v="83.5"/>
    <n v="76"/>
    <n v="99.9"/>
    <n v="100"/>
    <n v="100"/>
    <n v="96"/>
    <n v="100"/>
    <n v="99.179999999999993"/>
  </r>
  <r>
    <s v="Luton Borough Council"/>
    <n v="7629"/>
    <n v="7629"/>
    <x v="0"/>
    <s v="Local Authority"/>
    <x v="1"/>
    <x v="4"/>
    <n v="79"/>
    <m/>
    <n v="74"/>
    <m/>
    <m/>
    <m/>
    <m/>
    <m/>
    <m/>
  </r>
  <r>
    <s v="Magna Housing"/>
    <n v="8205"/>
    <n v="8205"/>
    <x v="0"/>
    <s v="Letting/Hostel"/>
    <x v="0"/>
    <x v="3"/>
    <n v="63.5"/>
    <n v="72.099999999999994"/>
    <n v="75.5"/>
    <n v="100"/>
    <n v="100"/>
    <n v="100"/>
    <n v="100"/>
    <n v="100"/>
    <n v="100"/>
  </r>
  <r>
    <s v="Manchester City Council"/>
    <n v="15192"/>
    <n v="15192"/>
    <x v="3"/>
    <s v="Local Authority"/>
    <x v="1"/>
    <x v="6"/>
    <n v="63"/>
    <n v="81.5"/>
    <n v="65"/>
    <n v="99.8"/>
    <n v="100"/>
    <n v="100"/>
    <n v="100"/>
    <n v="100"/>
    <n v="99.960000000000008"/>
  </r>
  <r>
    <s v="Mansfield District Council"/>
    <n v="6322"/>
    <n v="6322"/>
    <x v="0"/>
    <s v="Local Authority"/>
    <x v="1"/>
    <x v="0"/>
    <n v="72.900000000000006"/>
    <n v="86.65"/>
    <n v="76.599999999999994"/>
    <n v="99.7"/>
    <n v="100"/>
    <n v="100"/>
    <n v="100"/>
    <n v="100"/>
    <n v="99.94"/>
  </r>
  <r>
    <s v="Medway Council"/>
    <n v="3029"/>
    <n v="3029"/>
    <x v="1"/>
    <s v="Local Authority"/>
    <x v="1"/>
    <x v="2"/>
    <n v="74.7"/>
    <n v="97.8"/>
    <n v="76.2"/>
    <n v="99.4"/>
    <n v="100"/>
    <n v="100"/>
    <n v="100"/>
    <n v="100"/>
    <n v="99.88"/>
  </r>
  <r>
    <s v="Melton Borough Council"/>
    <n v="1787"/>
    <n v="1787"/>
    <x v="1"/>
    <s v="Local Authority"/>
    <x v="1"/>
    <x v="0"/>
    <n v="72.099999999999994"/>
    <m/>
    <n v="73.099999999999994"/>
    <m/>
    <m/>
    <m/>
    <m/>
    <m/>
    <m/>
  </r>
  <r>
    <s v="mhs homes group"/>
    <n v="7199"/>
    <n v="8062"/>
    <x v="0"/>
    <s v="IP Society"/>
    <x v="0"/>
    <x v="2"/>
    <n v="80"/>
    <m/>
    <n v="86"/>
    <m/>
    <m/>
    <m/>
    <m/>
    <m/>
    <m/>
  </r>
  <r>
    <s v="Mid Devon District Council"/>
    <n v="2956"/>
    <n v="2956"/>
    <x v="1"/>
    <s v="Local Authority"/>
    <x v="1"/>
    <x v="3"/>
    <n v="72"/>
    <m/>
    <n v="79"/>
    <m/>
    <m/>
    <m/>
    <m/>
    <m/>
    <m/>
  </r>
  <r>
    <s v="Mid Suffolk District Council"/>
    <n v="3431"/>
    <n v="3431"/>
    <x v="1"/>
    <s v="Local Authority"/>
    <x v="1"/>
    <x v="4"/>
    <n v="65.2"/>
    <n v="59.3"/>
    <n v="76.900000000000006"/>
    <n v="99.6"/>
    <n v="100"/>
    <n v="100"/>
    <m/>
    <n v="100"/>
    <n v="99.9"/>
  </r>
  <r>
    <s v="Midland Heart"/>
    <n v="28997"/>
    <n v="28997"/>
    <x v="2"/>
    <s v="Letting"/>
    <x v="0"/>
    <x v="1"/>
    <n v="80.3"/>
    <n v="91.3"/>
    <n v="82.7"/>
    <n v="100"/>
    <n v="100"/>
    <n v="100"/>
    <n v="100"/>
    <n v="100"/>
    <n v="100"/>
  </r>
  <r>
    <s v="Milton Keynes Borough Council"/>
    <n v="12399"/>
    <n v="12399"/>
    <x v="3"/>
    <s v="Local Authority"/>
    <x v="1"/>
    <x v="2"/>
    <n v="59.3"/>
    <n v="99.7"/>
    <n v="55.5"/>
    <n v="100"/>
    <n v="100"/>
    <n v="96.8"/>
    <n v="99.8"/>
    <n v="99.5"/>
    <n v="99.22"/>
  </r>
  <r>
    <s v="Mitre Housing Association Ltd."/>
    <n v="140"/>
    <n v="140"/>
    <x v="1"/>
    <s v="Letting/Hostel"/>
    <x v="0"/>
    <x v="6"/>
    <n v="77"/>
    <m/>
    <n v="85"/>
    <m/>
    <m/>
    <m/>
    <m/>
    <m/>
    <m/>
  </r>
  <r>
    <s v="MSV Housing"/>
    <n v="8222"/>
    <n v="8222"/>
    <x v="0"/>
    <s v="Letting"/>
    <x v="0"/>
    <x v="6"/>
    <n v="73.400000000000006"/>
    <n v="88.69"/>
    <n v="81.2"/>
    <n v="99.99"/>
    <n v="99.6"/>
    <n v="100"/>
    <n v="100"/>
    <n v="96.15"/>
    <n v="99.147999999999996"/>
  </r>
  <r>
    <s v="Muir Group Housing Association Ltd."/>
    <n v="5205"/>
    <n v="5205"/>
    <x v="0"/>
    <s v="Letting"/>
    <x v="0"/>
    <x v="6"/>
    <n v="78.3"/>
    <n v="78.75"/>
    <n v="85.3"/>
    <n v="100"/>
    <n v="100"/>
    <n v="100"/>
    <n v="100"/>
    <n v="100"/>
    <n v="100"/>
  </r>
  <r>
    <s v="Nehemiah Housing"/>
    <n v="1245"/>
    <n v="1245"/>
    <x v="1"/>
    <s v="Letting"/>
    <x v="0"/>
    <x v="1"/>
    <n v="79"/>
    <n v="90.85"/>
    <n v="82.3"/>
    <n v="100"/>
    <n v="100"/>
    <n v="100"/>
    <n v="100"/>
    <n v="100"/>
    <n v="100"/>
  </r>
  <r>
    <s v="New Forest District Council"/>
    <n v="5237"/>
    <n v="5237"/>
    <x v="0"/>
    <s v="Local Authority"/>
    <x v="1"/>
    <x v="2"/>
    <n v="81"/>
    <n v="93.55"/>
    <n v="85"/>
    <n v="100"/>
    <n v="100"/>
    <n v="100"/>
    <n v="100"/>
    <n v="100"/>
    <n v="100"/>
  </r>
  <r>
    <s v="Newark and Sherwood District Council"/>
    <n v="5553"/>
    <n v="5553"/>
    <x v="0"/>
    <s v="Local Authority"/>
    <x v="1"/>
    <x v="0"/>
    <n v="72.3"/>
    <m/>
    <n v="82.5"/>
    <m/>
    <m/>
    <m/>
    <m/>
    <m/>
    <m/>
  </r>
  <r>
    <s v="Newcastle City Council"/>
    <n v="24547"/>
    <n v="24547"/>
    <x v="2"/>
    <s v="Local Authority"/>
    <x v="1"/>
    <x v="8"/>
    <n v="55.2"/>
    <n v="88.85"/>
    <n v="61.9"/>
    <n v="100"/>
    <n v="100"/>
    <n v="100"/>
    <n v="100"/>
    <n v="100"/>
    <n v="100"/>
  </r>
  <r>
    <s v="Newham London Borough"/>
    <n v="16515"/>
    <n v="16515"/>
    <x v="3"/>
    <s v="Local Authority"/>
    <x v="1"/>
    <x v="5"/>
    <n v="72"/>
    <n v="91.5"/>
    <n v="77"/>
    <n v="100"/>
    <n v="100"/>
    <n v="99"/>
    <n v="100"/>
    <n v="99"/>
    <n v="99.6"/>
  </r>
  <r>
    <s v="Newlon Housing Trust"/>
    <n v="6084"/>
    <n v="6123"/>
    <x v="0"/>
    <s v="IP Society"/>
    <x v="0"/>
    <x v="5"/>
    <n v="65.2"/>
    <n v="82.3"/>
    <n v="69.599999999999994"/>
    <n v="99.4"/>
    <n v="100"/>
    <n v="96.9"/>
    <n v="98.7"/>
    <n v="99.4"/>
    <n v="98.88"/>
  </r>
  <r>
    <s v="North Devon Homes Ltd."/>
    <n v="3274"/>
    <n v="3274"/>
    <x v="1"/>
    <s v="Stock Transfer"/>
    <x v="0"/>
    <x v="3"/>
    <n v="78.7"/>
    <n v="90.4"/>
    <n v="78.2"/>
    <n v="99.9"/>
    <n v="100"/>
    <n v="100"/>
    <n v="100"/>
    <n v="100"/>
    <n v="99.97999999999999"/>
  </r>
  <r>
    <s v="North Kesteven District Council"/>
    <n v="3874"/>
    <n v="3874"/>
    <x v="1"/>
    <s v="Local Authority"/>
    <x v="1"/>
    <x v="0"/>
    <n v="79.400000000000006"/>
    <n v="93.06"/>
    <n v="81.7"/>
    <n v="99.96"/>
    <n v="100"/>
    <n v="100"/>
    <n v="100"/>
    <n v="100"/>
    <n v="99.99199999999999"/>
  </r>
  <r>
    <s v="North Northamptonshire Council"/>
    <n v="8081"/>
    <n v="8081"/>
    <x v="0"/>
    <s v="Local Authority"/>
    <x v="1"/>
    <x v="0"/>
    <n v="71.2"/>
    <n v="79.400000000000006"/>
    <n v="74.599999999999994"/>
    <n v="99.8"/>
    <n v="100"/>
    <n v="100"/>
    <n v="90.2"/>
    <n v="100"/>
    <n v="98"/>
  </r>
  <r>
    <s v="North Star Housing Group"/>
    <n v="3922"/>
    <n v="3922"/>
    <x v="1"/>
    <s v="Letting"/>
    <x v="0"/>
    <x v="8"/>
    <n v="79.599999999999994"/>
    <n v="94"/>
    <n v="89.3"/>
    <n v="100"/>
    <n v="100"/>
    <n v="100"/>
    <n v="100"/>
    <n v="100"/>
    <n v="100"/>
  </r>
  <r>
    <s v="North Tyneside Council"/>
    <n v="14108"/>
    <n v="14108"/>
    <x v="3"/>
    <s v="Local Authority"/>
    <x v="1"/>
    <x v="8"/>
    <n v="70"/>
    <m/>
    <n v="74"/>
    <m/>
    <m/>
    <m/>
    <m/>
    <m/>
    <m/>
  </r>
  <r>
    <s v="North West Leicestershire District Council"/>
    <n v="4102"/>
    <n v="4102"/>
    <x v="1"/>
    <s v="Local Authority"/>
    <x v="1"/>
    <x v="0"/>
    <n v="56.3"/>
    <n v="81.3"/>
    <n v="63.6"/>
    <n v="98.7"/>
    <n v="80.8"/>
    <n v="98.8"/>
    <n v="100"/>
    <n v="100"/>
    <n v="95.66"/>
  </r>
  <r>
    <s v="North Yorkshire Council"/>
    <n v="8381"/>
    <n v="8381"/>
    <x v="0"/>
    <s v="Local Authority"/>
    <x v="1"/>
    <x v="7"/>
    <n v="75"/>
    <m/>
    <n v="82"/>
    <m/>
    <m/>
    <m/>
    <m/>
    <m/>
    <m/>
  </r>
  <r>
    <s v="Northamptonshire Partnership Homes"/>
    <n v="11300"/>
    <n v="11300"/>
    <x v="3"/>
    <s v="ALMO"/>
    <x v="0"/>
    <x v="0"/>
    <n v="68.099999999999994"/>
    <n v="96.4"/>
    <n v="72.599999999999994"/>
    <n v="99.9"/>
    <n v="100"/>
    <n v="100"/>
    <n v="100"/>
    <n v="88"/>
    <n v="97.58"/>
  </r>
  <r>
    <s v="Northumberland County Council"/>
    <n v="8262"/>
    <n v="8262"/>
    <x v="0"/>
    <s v="Local Authority"/>
    <x v="1"/>
    <x v="8"/>
    <n v="73"/>
    <m/>
    <n v="69"/>
    <m/>
    <m/>
    <m/>
    <m/>
    <m/>
    <m/>
  </r>
  <r>
    <s v="Norwich City Council"/>
    <n v="14211"/>
    <n v="14211"/>
    <x v="3"/>
    <s v="Local Authority"/>
    <x v="1"/>
    <x v="4"/>
    <n v="73.599999999999994"/>
    <n v="93.15"/>
    <n v="79.900000000000006"/>
    <n v="100"/>
    <n v="95.9"/>
    <n v="97.2"/>
    <n v="100"/>
    <n v="100"/>
    <n v="98.62"/>
  </r>
  <r>
    <s v="Notting Hill Genesis"/>
    <n v="43400"/>
    <n v="43522"/>
    <x v="2"/>
    <s v="Letting"/>
    <x v="0"/>
    <x v="5"/>
    <n v="57.7"/>
    <n v="80.400000000000006"/>
    <n v="61.8"/>
    <n v="99.7"/>
    <n v="98.7"/>
    <n v="99.3"/>
    <n v="97.8"/>
    <n v="97.8"/>
    <n v="98.66"/>
  </r>
  <r>
    <s v="Nottingham City Council"/>
    <n v="24631"/>
    <n v="24631"/>
    <x v="2"/>
    <s v="Local Authority"/>
    <x v="1"/>
    <x v="0"/>
    <n v="64"/>
    <n v="85.5"/>
    <n v="75"/>
    <n v="99"/>
    <n v="100"/>
    <n v="100"/>
    <n v="100"/>
    <n v="100"/>
    <n v="99.8"/>
  </r>
  <r>
    <s v="Oadby and Wigston Borough Council"/>
    <n v="1182"/>
    <n v="1182"/>
    <x v="1"/>
    <s v="Local Authority"/>
    <x v="1"/>
    <x v="0"/>
    <n v="81.3"/>
    <n v="82.95"/>
    <n v="80.099999999999994"/>
    <n v="100"/>
    <n v="100"/>
    <n v="100"/>
    <n v="100"/>
    <n v="100"/>
    <n v="100"/>
  </r>
  <r>
    <s v="Ocean Housing Group Ltd."/>
    <n v="4241"/>
    <n v="4241"/>
    <x v="1"/>
    <s v="Letting"/>
    <x v="0"/>
    <x v="3"/>
    <n v="84"/>
    <n v="84.6"/>
    <n v="85"/>
    <n v="100"/>
    <n v="86.3"/>
    <n v="100"/>
    <n v="100"/>
    <n v="95.7"/>
    <n v="96.4"/>
  </r>
  <r>
    <s v="Oldham Metropolitan Borough Council"/>
    <n v="2089"/>
    <n v="2089"/>
    <x v="1"/>
    <s v="Local Authority"/>
    <x v="1"/>
    <x v="6"/>
    <n v="91"/>
    <m/>
    <n v="91"/>
    <m/>
    <m/>
    <m/>
    <m/>
    <m/>
    <m/>
  </r>
  <r>
    <s v="One Manchester"/>
    <n v="11752"/>
    <n v="11752"/>
    <x v="3"/>
    <s v="Letting"/>
    <x v="0"/>
    <x v="6"/>
    <n v="75.3"/>
    <n v="94.15"/>
    <n v="80.5"/>
    <n v="100"/>
    <n v="95.7"/>
    <n v="100"/>
    <n v="100"/>
    <n v="96.2"/>
    <n v="98.38"/>
  </r>
  <r>
    <s v="One Vision Housing Ltd."/>
    <n v="12771"/>
    <n v="13314"/>
    <x v="3"/>
    <s v="Stock Transfer"/>
    <x v="0"/>
    <x v="6"/>
    <n v="80.8"/>
    <n v="93.75"/>
    <n v="90.3"/>
    <n v="100"/>
    <n v="100"/>
    <n v="100"/>
    <n v="100"/>
    <n v="100"/>
    <n v="100"/>
  </r>
  <r>
    <s v="Ongo"/>
    <n v="11093"/>
    <n v="11093"/>
    <x v="3"/>
    <s v="Stock Transfer"/>
    <x v="0"/>
    <x v="0"/>
    <n v="66.3"/>
    <n v="76.8"/>
    <n v="71.400000000000006"/>
    <n v="100"/>
    <n v="100"/>
    <n v="90.8"/>
    <n v="90.9"/>
    <n v="100"/>
    <n v="96.34"/>
  </r>
  <r>
    <s v="Orbit Group Ltd."/>
    <n v="125"/>
    <n v="34459"/>
    <x v="1"/>
    <s v="Letting"/>
    <x v="0"/>
    <x v="1"/>
    <n v="64.3"/>
    <n v="75.7"/>
    <n v="79.8"/>
    <n v="100"/>
    <n v="100"/>
    <n v="100"/>
    <n v="100"/>
    <n v="100"/>
    <n v="100"/>
  </r>
  <r>
    <s v="Orwell Housing Association Ltd."/>
    <n v="3809"/>
    <n v="3809"/>
    <x v="1"/>
    <s v="Letting"/>
    <x v="0"/>
    <x v="4"/>
    <n v="70.900000000000006"/>
    <m/>
    <n v="84.7"/>
    <m/>
    <m/>
    <m/>
    <m/>
    <m/>
    <m/>
  </r>
  <r>
    <s v="Oxford City Council"/>
    <n v="7884"/>
    <n v="7884"/>
    <x v="0"/>
    <s v="Local Authority"/>
    <x v="1"/>
    <x v="2"/>
    <n v="83.6"/>
    <n v="98.4"/>
    <n v="81"/>
    <n v="100"/>
    <n v="98.6"/>
    <n v="70.099999999999994"/>
    <n v="100"/>
    <n v="100"/>
    <n v="93.74"/>
  </r>
  <r>
    <s v="PA Housing Ltd"/>
    <n v="20462"/>
    <n v="20462"/>
    <x v="2"/>
    <s v="Letting"/>
    <x v="0"/>
    <x v="2"/>
    <n v="60"/>
    <m/>
    <n v="77"/>
    <m/>
    <m/>
    <m/>
    <m/>
    <m/>
    <m/>
  </r>
  <r>
    <s v="Papworth Trust"/>
    <n v="671"/>
    <n v="671"/>
    <x v="1"/>
    <s v="Charity"/>
    <x v="0"/>
    <x v="4"/>
    <n v="69"/>
    <m/>
    <n v="75"/>
    <m/>
    <m/>
    <m/>
    <m/>
    <m/>
    <m/>
  </r>
  <r>
    <s v="Paradigm Housing Group Ltd."/>
    <n v="12569"/>
    <n v="12569"/>
    <x v="3"/>
    <s v="Letting"/>
    <x v="0"/>
    <x v="2"/>
    <n v="81.099999999999994"/>
    <n v="91.9"/>
    <n v="84.4"/>
    <n v="99.97"/>
    <n v="99.7"/>
    <n v="100"/>
    <n v="99.7"/>
    <n v="100"/>
    <n v="99.873999999999995"/>
  </r>
  <r>
    <s v="Peabody Trust"/>
    <n v="71144"/>
    <n v="82533"/>
    <x v="4"/>
    <s v="Letting"/>
    <x v="0"/>
    <x v="5"/>
    <n v="64.099999999999994"/>
    <n v="67.400000000000006"/>
    <n v="70.400000000000006"/>
    <n v="99.5"/>
    <n v="99.6"/>
    <n v="97.4"/>
    <n v="99"/>
    <n v="96.4"/>
    <n v="98.38"/>
  </r>
  <r>
    <s v="Peaks &amp; Plains Housing Trust"/>
    <n v="5168"/>
    <n v="5168"/>
    <x v="0"/>
    <s v="Stock Transfer"/>
    <x v="0"/>
    <x v="6"/>
    <n v="77.400000000000006"/>
    <n v="83.04"/>
    <n v="81.5"/>
    <n v="99.98"/>
    <n v="99.14"/>
    <n v="100"/>
    <n v="100"/>
    <n v="100"/>
    <n v="99.823999999999998"/>
  </r>
  <r>
    <s v="Phoenix Community Housing"/>
    <n v="6436"/>
    <n v="6436"/>
    <x v="0"/>
    <s v="Stock Transfer"/>
    <x v="0"/>
    <x v="5"/>
    <n v="74"/>
    <m/>
    <n v="77"/>
    <m/>
    <m/>
    <m/>
    <m/>
    <m/>
    <m/>
  </r>
  <r>
    <s v="Pickering &amp; Ferens Homes"/>
    <n v="1429"/>
    <n v="1429"/>
    <x v="1"/>
    <s v="Almshouse"/>
    <x v="0"/>
    <x v="7"/>
    <n v="89.8"/>
    <n v="99.63"/>
    <n v="98"/>
    <n v="100"/>
    <n v="100"/>
    <n v="100"/>
    <n v="100"/>
    <n v="100"/>
    <n v="100"/>
  </r>
  <r>
    <s v="Pine Court Housing Association Ltd."/>
    <n v="543"/>
    <n v="13314"/>
    <x v="1"/>
    <s v="Letting"/>
    <x v="0"/>
    <x v="6"/>
    <n v="91.5"/>
    <n v="96.2"/>
    <n v="91.6"/>
    <n v="100"/>
    <n v="100"/>
    <n v="100"/>
    <n v="100"/>
    <n v="100"/>
    <n v="100"/>
  </r>
  <r>
    <s v="Platform Housing Group"/>
    <n v="2"/>
    <n v="40822"/>
    <x v="1"/>
    <s v="Letting"/>
    <x v="0"/>
    <x v="1"/>
    <n v="67.8"/>
    <n v="80.25"/>
    <n v="75.900000000000006"/>
    <n v="100"/>
    <n v="100"/>
    <n v="100"/>
    <n v="100"/>
    <n v="100"/>
    <n v="100"/>
  </r>
  <r>
    <s v="Plus Dane Housing Ltd"/>
    <n v="12454"/>
    <n v="12454"/>
    <x v="3"/>
    <s v="Letting"/>
    <x v="0"/>
    <x v="6"/>
    <n v="73.5"/>
    <n v="85.75"/>
    <n v="76.900000000000006"/>
    <n v="100"/>
    <n v="100"/>
    <n v="100"/>
    <n v="100"/>
    <n v="100"/>
    <n v="100"/>
  </r>
  <r>
    <s v="Plymouth Community Homes"/>
    <n v="14254"/>
    <n v="14254"/>
    <x v="3"/>
    <s v="Stock Transfer"/>
    <x v="0"/>
    <x v="3"/>
    <n v="85"/>
    <n v="87.2"/>
    <n v="84.3"/>
    <n v="99.97"/>
    <n v="100"/>
    <n v="99.99"/>
    <n v="99"/>
    <n v="100"/>
    <n v="99.792000000000002"/>
  </r>
  <r>
    <s v="Poplar HARCA Ltd."/>
    <n v="5176"/>
    <n v="5176"/>
    <x v="0"/>
    <s v="Stock Transfer"/>
    <x v="0"/>
    <x v="5"/>
    <n v="70.3"/>
    <n v="97.9"/>
    <n v="65.2"/>
    <n v="99.8"/>
    <n v="100"/>
    <n v="100"/>
    <n v="97.4"/>
    <n v="93.8"/>
    <n v="98.200000000000017"/>
  </r>
  <r>
    <s v="Portsmouth City Council"/>
    <n v="15465"/>
    <n v="15465"/>
    <x v="3"/>
    <s v="Local Authority"/>
    <x v="1"/>
    <x v="2"/>
    <n v="87.3"/>
    <n v="90.65"/>
    <n v="77.8"/>
    <n v="97.9"/>
    <n v="97"/>
    <n v="100"/>
    <n v="100"/>
    <n v="100"/>
    <n v="98.97999999999999"/>
  </r>
  <r>
    <s v="Prima Group"/>
    <n v="2547"/>
    <n v="2547"/>
    <x v="1"/>
    <s v="Letting"/>
    <x v="0"/>
    <x v="6"/>
    <n v="78.8"/>
    <n v="85.3"/>
    <n v="79.400000000000006"/>
    <n v="99.9"/>
    <n v="100"/>
    <n v="100"/>
    <n v="100"/>
    <n v="100"/>
    <n v="99.97999999999999"/>
  </r>
  <r>
    <s v="Progress Housing Group"/>
    <n v="9513"/>
    <n v="10724"/>
    <x v="0"/>
    <s v="Letting/Hostel"/>
    <x v="0"/>
    <x v="6"/>
    <n v="80.5"/>
    <n v="89.4"/>
    <n v="80.5"/>
    <n v="100"/>
    <n v="98.4"/>
    <n v="100"/>
    <n v="98.8"/>
    <n v="98.9"/>
    <n v="99.22"/>
  </r>
  <r>
    <s v="Railway Housing Association &amp; Benefit Fund"/>
    <n v="1558"/>
    <n v="1558"/>
    <x v="1"/>
    <s v="Almshouse"/>
    <x v="0"/>
    <x v="8"/>
    <n v="78"/>
    <n v="65.150000000000006"/>
    <n v="89.8"/>
    <n v="99.9"/>
    <n v="100"/>
    <n v="100"/>
    <n v="100"/>
    <n v="100"/>
    <n v="99.97999999999999"/>
  </r>
  <r>
    <s v="Raven Housing Trust"/>
    <n v="5868"/>
    <n v="5868"/>
    <x v="0"/>
    <s v="Stock Transfer"/>
    <x v="0"/>
    <x v="2"/>
    <n v="83.7"/>
    <n v="90.45"/>
    <n v="85.7"/>
    <n v="100"/>
    <n v="100"/>
    <n v="99.9"/>
    <n v="99.9"/>
    <n v="100"/>
    <n v="99.96"/>
  </r>
  <r>
    <s v="Red Kite Community Housing Ltd."/>
    <n v="5697"/>
    <n v="5697"/>
    <x v="0"/>
    <s v="Charity"/>
    <x v="0"/>
    <x v="2"/>
    <n v="70"/>
    <n v="85.1"/>
    <n v="83.7"/>
    <n v="99.9"/>
    <n v="100"/>
    <n v="100"/>
    <n v="100"/>
    <n v="100"/>
    <n v="99.97999999999999"/>
  </r>
  <r>
    <s v="Redditch Borough Council"/>
    <n v="5552"/>
    <n v="5552"/>
    <x v="0"/>
    <s v="Local Authority"/>
    <x v="1"/>
    <x v="1"/>
    <n v="66.7"/>
    <n v="71.8"/>
    <n v="61.7"/>
    <n v="100"/>
    <n v="100"/>
    <n v="100"/>
    <n v="100"/>
    <n v="100"/>
    <n v="100"/>
  </r>
  <r>
    <s v="Regenda Group"/>
    <n v="10963"/>
    <n v="11163"/>
    <x v="3"/>
    <s v="Letting"/>
    <x v="0"/>
    <x v="6"/>
    <n v="78.099999999999994"/>
    <n v="95.85"/>
    <n v="84.1"/>
    <n v="100"/>
    <n v="100"/>
    <n v="100"/>
    <n v="100"/>
    <n v="100"/>
    <n v="100"/>
  </r>
  <r>
    <s v="RHP (Richmond Housing Partnership)"/>
    <n v="7478"/>
    <n v="8693"/>
    <x v="0"/>
    <s v="Stock Transfer"/>
    <x v="0"/>
    <x v="5"/>
    <n v="61.2"/>
    <n v="86"/>
    <n v="67.2"/>
    <n v="100"/>
    <n v="100"/>
    <n v="100"/>
    <n v="100"/>
    <n v="95.7"/>
    <n v="99.14"/>
  </r>
  <r>
    <s v="Rooftop Housing Group"/>
    <n v="6515"/>
    <n v="6515"/>
    <x v="0"/>
    <s v="Letting"/>
    <x v="0"/>
    <x v="1"/>
    <n v="63.8"/>
    <n v="76.900000000000006"/>
    <n v="72.2"/>
    <n v="100"/>
    <n v="100"/>
    <n v="100"/>
    <n v="100"/>
    <n v="100"/>
    <n v="100"/>
  </r>
  <r>
    <s v="Rotherham Metropolitan Borough Council"/>
    <n v="19879"/>
    <n v="19879"/>
    <x v="3"/>
    <s v="Local Authority"/>
    <x v="1"/>
    <x v="7"/>
    <n v="78.599999999999994"/>
    <n v="97.65"/>
    <n v="81"/>
    <m/>
    <m/>
    <m/>
    <m/>
    <m/>
    <m/>
  </r>
  <r>
    <s v="Runnymede Borough Council"/>
    <n v="2910"/>
    <n v="2910"/>
    <x v="1"/>
    <s v="Local Authority"/>
    <x v="1"/>
    <x v="2"/>
    <n v="68"/>
    <m/>
    <n v="74"/>
    <m/>
    <m/>
    <m/>
    <m/>
    <m/>
    <m/>
  </r>
  <r>
    <s v="Saffron Housing Trust"/>
    <n v="6266"/>
    <n v="6266"/>
    <x v="0"/>
    <s v="Stock Transfer"/>
    <x v="0"/>
    <x v="4"/>
    <n v="76.8"/>
    <n v="67.2"/>
    <n v="80.900000000000006"/>
    <n v="100"/>
    <n v="100"/>
    <n v="100"/>
    <n v="100"/>
    <n v="100"/>
    <n v="100"/>
  </r>
  <r>
    <s v="Sage Rented Limited"/>
    <n v="6820"/>
    <n v="9361"/>
    <x v="0"/>
    <s v="Registered Provider (for profit)"/>
    <x v="0"/>
    <x v="5"/>
    <n v="65"/>
    <n v="72.5"/>
    <n v="81"/>
    <n v="100"/>
    <n v="99.8"/>
    <n v="0"/>
    <n v="88.5"/>
    <n v="87.4"/>
    <n v="75.140000000000015"/>
  </r>
  <r>
    <s v="Salix Homes"/>
    <n v="7964"/>
    <n v="7964"/>
    <x v="0"/>
    <s v="Stock Transfer"/>
    <x v="0"/>
    <x v="6"/>
    <n v="77.599999999999994"/>
    <n v="91.4"/>
    <n v="81.2"/>
    <n v="100"/>
    <n v="100"/>
    <n v="100"/>
    <n v="100"/>
    <n v="100"/>
    <n v="100"/>
  </r>
  <r>
    <s v="Salvation Army Homes"/>
    <n v="3489"/>
    <n v="3489"/>
    <x v="1"/>
    <s v="Letting/Hostel"/>
    <x v="0"/>
    <x v="6"/>
    <n v="69"/>
    <n v="88.2"/>
    <n v="74"/>
    <n v="98.6"/>
    <n v="78.5"/>
    <n v="77.8"/>
    <n v="57.3"/>
    <n v="96"/>
    <n v="81.64"/>
  </r>
  <r>
    <s v="Sanctuary Housing Association"/>
    <n v="72559"/>
    <n v="95727"/>
    <x v="4"/>
    <s v="Letting"/>
    <x v="0"/>
    <x v="1"/>
    <n v="66.5"/>
    <n v="79.5"/>
    <n v="73.099999999999994"/>
    <n v="99.7"/>
    <n v="99.9"/>
    <n v="99.3"/>
    <n v="100"/>
    <n v="97.7"/>
    <n v="99.320000000000007"/>
  </r>
  <r>
    <s v="Sandwell Metropolitan Borough Council"/>
    <n v="27869"/>
    <n v="27869"/>
    <x v="2"/>
    <s v="Local Authority"/>
    <x v="1"/>
    <x v="1"/>
    <n v="73"/>
    <n v="83.15"/>
    <n v="75"/>
    <n v="99.9"/>
    <n v="100"/>
    <n v="34.1"/>
    <n v="100"/>
    <n v="100"/>
    <n v="86.8"/>
  </r>
  <r>
    <s v="Saxon Weald"/>
    <n v="5794"/>
    <n v="5794"/>
    <x v="0"/>
    <s v="Stock Transfer"/>
    <x v="0"/>
    <x v="2"/>
    <n v="81.900000000000006"/>
    <n v="87.3"/>
    <n v="85"/>
    <n v="99.8"/>
    <n v="98.8"/>
    <n v="78"/>
    <n v="75.599999999999994"/>
    <n v="100"/>
    <n v="90.440000000000012"/>
  </r>
  <r>
    <s v="Selwood Housing"/>
    <n v="6671"/>
    <n v="6671"/>
    <x v="0"/>
    <s v="Stock Transfer"/>
    <x v="0"/>
    <x v="3"/>
    <n v="84.4"/>
    <n v="92.4"/>
    <n v="90.5"/>
    <n v="100"/>
    <n v="100"/>
    <n v="98"/>
    <n v="100"/>
    <n v="100"/>
    <n v="99.6"/>
  </r>
  <r>
    <s v="settle"/>
    <n v="8727"/>
    <n v="8727"/>
    <x v="0"/>
    <s v="Stock Transfer"/>
    <x v="0"/>
    <x v="4"/>
    <n v="69.89"/>
    <n v="84.74"/>
    <n v="77.760000000000005"/>
    <n v="100"/>
    <n v="100"/>
    <n v="100"/>
    <n v="100"/>
    <n v="100"/>
    <n v="100"/>
  </r>
  <r>
    <s v="Sheffield City Council"/>
    <n v="38256"/>
    <n v="38256"/>
    <x v="2"/>
    <s v="Local Authority"/>
    <x v="1"/>
    <x v="7"/>
    <n v="69.8"/>
    <n v="81"/>
    <n v="75.400000000000006"/>
    <n v="99.3"/>
    <n v="92.8"/>
    <n v="100"/>
    <n v="100"/>
    <n v="100"/>
    <n v="98.42"/>
  </r>
  <r>
    <s v="Shropshire Towns and Rural Housing (STAR Housing)"/>
    <n v="3941"/>
    <n v="3941"/>
    <x v="1"/>
    <s v="ALMO"/>
    <x v="0"/>
    <x v="1"/>
    <n v="82"/>
    <m/>
    <n v="89"/>
    <m/>
    <m/>
    <m/>
    <m/>
    <m/>
    <m/>
  </r>
  <r>
    <s v="Slough Borough Council"/>
    <n v="5992"/>
    <n v="5992"/>
    <x v="0"/>
    <s v="Local Authority"/>
    <x v="1"/>
    <x v="2"/>
    <n v="52.6"/>
    <n v="90"/>
    <n v="58.7"/>
    <n v="100"/>
    <n v="100"/>
    <n v="100"/>
    <n v="100"/>
    <n v="100"/>
    <n v="100"/>
  </r>
  <r>
    <s v="Soha Housing Ltd."/>
    <n v="6713"/>
    <n v="6713"/>
    <x v="0"/>
    <s v="Stock Transfer"/>
    <x v="0"/>
    <x v="2"/>
    <n v="70"/>
    <n v="85.4"/>
    <n v="83"/>
    <n v="100"/>
    <n v="100"/>
    <n v="100"/>
    <n v="100"/>
    <n v="100"/>
    <n v="100"/>
  </r>
  <r>
    <s v="Solihull Community Housing Ltd."/>
    <n v="9751"/>
    <n v="9751"/>
    <x v="0"/>
    <s v="ALMO"/>
    <x v="0"/>
    <x v="1"/>
    <n v="77.900000000000006"/>
    <n v="86.72"/>
    <n v="80.069999999999993"/>
    <n v="99.9"/>
    <n v="100"/>
    <n v="100"/>
    <n v="100"/>
    <n v="100"/>
    <n v="99.97999999999999"/>
  </r>
  <r>
    <s v="Somerset Council"/>
    <n v="9698"/>
    <n v="9698"/>
    <x v="0"/>
    <s v="Local Authority"/>
    <x v="1"/>
    <x v="3"/>
    <n v="80.3"/>
    <n v="90.9"/>
    <n v="82.5"/>
    <n v="100"/>
    <n v="99.9"/>
    <n v="100"/>
    <n v="100"/>
    <n v="100"/>
    <n v="99.97999999999999"/>
  </r>
  <r>
    <s v="South Essex Homes"/>
    <n v="6055"/>
    <n v="6055"/>
    <x v="0"/>
    <s v="ALMO"/>
    <x v="0"/>
    <x v="4"/>
    <n v="71.8"/>
    <n v="80.849999999999994"/>
    <n v="77.3"/>
    <n v="100"/>
    <n v="100"/>
    <n v="100"/>
    <n v="100"/>
    <n v="100"/>
    <n v="100"/>
  </r>
  <r>
    <s v="South Holland District Council"/>
    <n v="3815"/>
    <n v="3815"/>
    <x v="1"/>
    <s v="Local Authority"/>
    <x v="1"/>
    <x v="0"/>
    <n v="73"/>
    <n v="95.65"/>
    <n v="86"/>
    <n v="100"/>
    <n v="100"/>
    <n v="100"/>
    <n v="100"/>
    <n v="100"/>
    <n v="100"/>
  </r>
  <r>
    <s v="South Kesteven District Council"/>
    <n v="5847"/>
    <n v="5847"/>
    <x v="0"/>
    <s v="Local Authority"/>
    <x v="1"/>
    <x v="0"/>
    <n v="66.2"/>
    <n v="77.5"/>
    <n v="69.099999999999994"/>
    <n v="99.3"/>
    <n v="100"/>
    <n v="100"/>
    <n v="100"/>
    <n v="100"/>
    <n v="99.86"/>
  </r>
  <r>
    <s v="South Lakes Housing"/>
    <n v="3366"/>
    <n v="3366"/>
    <x v="1"/>
    <s v="Stock Transfer"/>
    <x v="0"/>
    <x v="6"/>
    <n v="76.5"/>
    <n v="89"/>
    <n v="86"/>
    <n v="100"/>
    <n v="100"/>
    <n v="100"/>
    <n v="100"/>
    <n v="100"/>
    <n v="100"/>
  </r>
  <r>
    <s v="South Liverpool Homes"/>
    <n v="3781"/>
    <n v="3781"/>
    <x v="1"/>
    <s v="Stock Transfer"/>
    <x v="0"/>
    <x v="6"/>
    <n v="76"/>
    <n v="92"/>
    <n v="82"/>
    <n v="100"/>
    <n v="100"/>
    <n v="100"/>
    <n v="100"/>
    <n v="100"/>
    <n v="100"/>
  </r>
  <r>
    <s v="South Tyneside Metropolitan Borough Council"/>
    <n v="15931"/>
    <n v="15931"/>
    <x v="3"/>
    <s v="Local Authority"/>
    <x v="1"/>
    <x v="8"/>
    <n v="71"/>
    <m/>
    <n v="72"/>
    <m/>
    <m/>
    <m/>
    <m/>
    <m/>
    <m/>
  </r>
  <r>
    <s v="South Yorkshire Housing Association Ltd."/>
    <n v="5073"/>
    <n v="5298"/>
    <x v="0"/>
    <s v="Letting"/>
    <x v="0"/>
    <x v="7"/>
    <n v="78.7"/>
    <n v="94.75"/>
    <n v="80.8"/>
    <n v="100"/>
    <n v="99.8"/>
    <n v="100"/>
    <n v="100"/>
    <n v="100"/>
    <n v="99.960000000000008"/>
  </r>
  <r>
    <s v="Southway Housing Trust (Manchester) Ltd."/>
    <n v="5964"/>
    <n v="5964"/>
    <x v="0"/>
    <s v="Stock Transfer"/>
    <x v="0"/>
    <x v="6"/>
    <n v="69"/>
    <n v="90"/>
    <n v="75"/>
    <n v="100"/>
    <n v="100"/>
    <n v="100"/>
    <n v="100"/>
    <n v="100"/>
    <n v="100"/>
  </r>
  <r>
    <s v="Spitalfields Housing Association Ltd."/>
    <n v="745"/>
    <n v="745"/>
    <x v="1"/>
    <s v="Letting"/>
    <x v="0"/>
    <x v="5"/>
    <n v="69.709999999999994"/>
    <n v="97"/>
    <n v="65.3"/>
    <n v="100"/>
    <n v="100"/>
    <m/>
    <n v="100"/>
    <n v="100"/>
    <n v="100"/>
  </r>
  <r>
    <s v="St. Albans City Council"/>
    <n v="4899"/>
    <n v="4899"/>
    <x v="1"/>
    <s v="Local Authority"/>
    <x v="1"/>
    <x v="4"/>
    <n v="55"/>
    <n v="88.35"/>
    <n v="58"/>
    <n v="99.7"/>
    <n v="100"/>
    <n v="100"/>
    <n v="100"/>
    <n v="100"/>
    <n v="99.94"/>
  </r>
  <r>
    <s v="St. Anne's Community Services"/>
    <n v="499"/>
    <n v="499"/>
    <x v="1"/>
    <s v="Hostel"/>
    <x v="0"/>
    <x v="7"/>
    <n v="83"/>
    <n v="97.5"/>
    <n v="80"/>
    <n v="100"/>
    <n v="97"/>
    <n v="100"/>
    <n v="100"/>
    <n v="100"/>
    <n v="99.4"/>
  </r>
  <r>
    <s v="St. Mungo's"/>
    <n v="2357"/>
    <n v="2357"/>
    <x v="1"/>
    <s v="Letting"/>
    <x v="0"/>
    <x v="5"/>
    <n v="76"/>
    <n v="81.900000000000006"/>
    <n v="83"/>
    <n v="99.5"/>
    <n v="99.6"/>
    <n v="98.9"/>
    <n v="91.9"/>
    <n v="86.6"/>
    <n v="95.3"/>
  </r>
  <r>
    <s v="Stevenage Borough Council"/>
    <n v="7754"/>
    <n v="7754"/>
    <x v="0"/>
    <s v="Local Authority"/>
    <x v="1"/>
    <x v="4"/>
    <n v="70.8"/>
    <n v="92.97"/>
    <n v="76.400000000000006"/>
    <n v="100"/>
    <n v="100"/>
    <n v="100"/>
    <n v="100"/>
    <n v="100"/>
    <n v="100"/>
  </r>
  <r>
    <s v="Stockport Homes"/>
    <n v="11440"/>
    <n v="11440"/>
    <x v="3"/>
    <s v="ALMO"/>
    <x v="0"/>
    <x v="6"/>
    <n v="89"/>
    <m/>
    <n v="89"/>
    <n v="100"/>
    <n v="100"/>
    <n v="100"/>
    <n v="100"/>
    <n v="100"/>
    <n v="100"/>
  </r>
  <r>
    <s v="Stoke-On-Trent City Council"/>
    <n v="17287"/>
    <n v="17287"/>
    <x v="3"/>
    <s v="Local Authority"/>
    <x v="1"/>
    <x v="1"/>
    <n v="71.900000000000006"/>
    <n v="83.25"/>
    <n v="93.3"/>
    <n v="100"/>
    <n v="100"/>
    <n v="100"/>
    <n v="100"/>
    <n v="100"/>
    <n v="100"/>
  </r>
  <r>
    <s v="Stroud District Council"/>
    <n v="4947"/>
    <n v="4947"/>
    <x v="1"/>
    <s v="Local Authority"/>
    <x v="1"/>
    <x v="3"/>
    <n v="66"/>
    <m/>
    <n v="80"/>
    <m/>
    <m/>
    <m/>
    <m/>
    <m/>
    <m/>
  </r>
  <r>
    <s v="Sutton Housing Partnership"/>
    <n v="6205"/>
    <n v="6205"/>
    <x v="0"/>
    <s v="ALMO"/>
    <x v="0"/>
    <x v="5"/>
    <n v="69.900000000000006"/>
    <n v="87.4"/>
    <n v="73.3"/>
    <n v="99.9"/>
    <n v="99.8"/>
    <n v="100"/>
    <n v="93.3"/>
    <n v="100"/>
    <n v="98.6"/>
  </r>
  <r>
    <s v="Tamworth Borough Council"/>
    <n v="4289"/>
    <n v="4289"/>
    <x v="1"/>
    <s v="Local Authority"/>
    <x v="1"/>
    <x v="1"/>
    <n v="66"/>
    <n v="86.45"/>
    <n v="67"/>
    <n v="99.9"/>
    <n v="100"/>
    <n v="100"/>
    <n v="100"/>
    <n v="100"/>
    <n v="99.97999999999999"/>
  </r>
  <r>
    <s v="Tandridge District Council"/>
    <n v="2601"/>
    <n v="2601"/>
    <x v="1"/>
    <s v="Local Authority"/>
    <x v="1"/>
    <x v="2"/>
    <n v="80"/>
    <m/>
    <n v="76"/>
    <m/>
    <m/>
    <m/>
    <m/>
    <m/>
    <m/>
  </r>
  <r>
    <s v="Teign Housing"/>
    <n v="3797"/>
    <n v="3797"/>
    <x v="1"/>
    <s v="Stock Transfer"/>
    <x v="0"/>
    <x v="3"/>
    <n v="71.400000000000006"/>
    <n v="82.3"/>
    <n v="90.3"/>
    <n v="99.5"/>
    <n v="99.2"/>
    <n v="99.4"/>
    <n v="100"/>
    <n v="95.8"/>
    <n v="98.78"/>
  </r>
  <r>
    <s v="Thanet District Council"/>
    <n v="3091"/>
    <n v="3091"/>
    <x v="1"/>
    <s v="Local Authority"/>
    <x v="1"/>
    <x v="2"/>
    <n v="82.7"/>
    <n v="98.45"/>
    <n v="73.400000000000006"/>
    <n v="100"/>
    <n v="100"/>
    <n v="100"/>
    <n v="100"/>
    <n v="100"/>
    <n v="100"/>
  </r>
  <r>
    <s v="The Pioneer Group"/>
    <n v="2397"/>
    <n v="4786"/>
    <x v="1"/>
    <s v="Letting"/>
    <x v="0"/>
    <x v="1"/>
    <n v="77.099999999999994"/>
    <n v="96.55"/>
    <n v="88.2"/>
    <n v="100"/>
    <n v="100"/>
    <n v="100"/>
    <n v="100"/>
    <n v="100"/>
    <n v="100"/>
  </r>
  <r>
    <s v="Thirteen Group"/>
    <n v="33729"/>
    <n v="33729"/>
    <x v="2"/>
    <s v="Letting"/>
    <x v="0"/>
    <x v="7"/>
    <n v="79.2"/>
    <m/>
    <n v="82.6"/>
    <m/>
    <m/>
    <m/>
    <m/>
    <m/>
    <m/>
  </r>
  <r>
    <s v="Thrive Homes"/>
    <n v="4578"/>
    <n v="4578"/>
    <x v="1"/>
    <s v="Letting"/>
    <x v="0"/>
    <x v="4"/>
    <n v="75"/>
    <n v="86.4"/>
    <n v="79"/>
    <n v="99.8"/>
    <n v="100"/>
    <n v="100"/>
    <n v="100"/>
    <n v="100"/>
    <n v="99.960000000000008"/>
  </r>
  <r>
    <s v="Together Housing Group"/>
    <n v="36693"/>
    <n v="36693"/>
    <x v="2"/>
    <s v="Letting"/>
    <x v="0"/>
    <x v="7"/>
    <n v="85"/>
    <n v="93.9"/>
    <n v="84.6"/>
    <n v="100"/>
    <n v="100"/>
    <n v="100"/>
    <n v="100"/>
    <n v="100"/>
    <n v="100"/>
  </r>
  <r>
    <s v="Torus"/>
    <n v="37864"/>
    <n v="37864"/>
    <x v="2"/>
    <s v="Letting"/>
    <x v="0"/>
    <x v="6"/>
    <n v="76.3"/>
    <n v="98.7"/>
    <n v="78.900000000000006"/>
    <n v="99.9"/>
    <n v="100"/>
    <n v="100"/>
    <n v="100"/>
    <n v="98.3"/>
    <n v="99.64"/>
  </r>
  <r>
    <s v="Tower Hamlets London Borough"/>
    <n v="11591"/>
    <n v="11591"/>
    <x v="3"/>
    <s v="Local Authority"/>
    <x v="1"/>
    <x v="5"/>
    <n v="63"/>
    <m/>
    <n v="68"/>
    <m/>
    <m/>
    <m/>
    <m/>
    <m/>
    <m/>
  </r>
  <r>
    <s v="Transform Housing &amp; Support"/>
    <n v="957"/>
    <n v="957"/>
    <x v="1"/>
    <s v="Charity"/>
    <x v="0"/>
    <x v="2"/>
    <n v="81.099999999999994"/>
    <n v="91.5"/>
    <n v="89.2"/>
    <n v="99.9"/>
    <n v="100"/>
    <n v="100"/>
    <n v="100"/>
    <n v="100"/>
    <n v="99.97999999999999"/>
  </r>
  <r>
    <s v="Trent &amp; Dove Housing Ltd."/>
    <n v="6315"/>
    <n v="6315"/>
    <x v="0"/>
    <s v="Stock Transfer"/>
    <x v="0"/>
    <x v="1"/>
    <n v="80.8"/>
    <n v="80.05"/>
    <n v="84.9"/>
    <n v="99.7"/>
    <n v="100"/>
    <n v="100"/>
    <n v="100"/>
    <n v="100"/>
    <n v="99.94"/>
  </r>
  <r>
    <s v="Trident Housing Association Ltd."/>
    <n v="3188"/>
    <n v="3200"/>
    <x v="1"/>
    <s v="Letting"/>
    <x v="0"/>
    <x v="1"/>
    <n v="66.7"/>
    <n v="98.15"/>
    <n v="70.599999999999994"/>
    <n v="99.9"/>
    <n v="100"/>
    <n v="100"/>
    <n v="100"/>
    <n v="100"/>
    <n v="99.97999999999999"/>
  </r>
  <r>
    <s v="Tuntum Housing Association Ltd."/>
    <n v="1528"/>
    <n v="1528"/>
    <x v="1"/>
    <s v="Letting"/>
    <x v="0"/>
    <x v="0"/>
    <n v="78.3"/>
    <n v="85.7"/>
    <n v="74.900000000000006"/>
    <n v="99.2"/>
    <n v="100"/>
    <n v="100"/>
    <n v="100"/>
    <n v="100"/>
    <n v="99.84"/>
  </r>
  <r>
    <s v="Two Rivers Housing"/>
    <n v="4244"/>
    <n v="4244"/>
    <x v="1"/>
    <s v="Stock Transfer"/>
    <x v="0"/>
    <x v="3"/>
    <n v="81"/>
    <n v="75.3"/>
    <n v="83.4"/>
    <n v="100"/>
    <n v="100"/>
    <n v="100"/>
    <n v="100"/>
    <n v="100"/>
    <n v="100"/>
  </r>
  <r>
    <s v="Uttlesford District Council"/>
    <n v="2817"/>
    <n v="2817"/>
    <x v="1"/>
    <s v="Local Authority"/>
    <x v="1"/>
    <x v="4"/>
    <n v="72"/>
    <n v="81.400000000000006"/>
    <n v="81"/>
    <n v="99.7"/>
    <n v="100"/>
    <n v="100"/>
    <n v="100"/>
    <n v="100"/>
    <n v="99.94"/>
  </r>
  <r>
    <s v="Vico Homes (formerly WDH)"/>
    <n v="31118"/>
    <n v="31118"/>
    <x v="2"/>
    <s v="Letting"/>
    <x v="0"/>
    <x v="7"/>
    <n v="87"/>
    <m/>
    <n v="86.8"/>
    <m/>
    <m/>
    <m/>
    <m/>
    <m/>
    <m/>
  </r>
  <r>
    <s v="Walsall Housing Group (WHG) Ltd."/>
    <n v="20943"/>
    <n v="20943"/>
    <x v="2"/>
    <s v="Stock Transfer"/>
    <x v="0"/>
    <x v="1"/>
    <n v="79.599999999999994"/>
    <n v="90.8"/>
    <n v="82.4"/>
    <n v="99.96"/>
    <n v="100"/>
    <n v="100"/>
    <n v="100"/>
    <n v="100"/>
    <n v="99.99199999999999"/>
  </r>
  <r>
    <s v="Warrington Housing Association Ltd."/>
    <n v="1266"/>
    <n v="1266"/>
    <x v="1"/>
    <s v="Letting"/>
    <x v="0"/>
    <x v="6"/>
    <n v="87.15"/>
    <n v="96.68"/>
    <n v="88.82"/>
    <n v="100"/>
    <n v="100"/>
    <n v="100"/>
    <n v="100"/>
    <n v="100"/>
    <n v="100"/>
  </r>
  <r>
    <s v="Watford Community Housing Trust"/>
    <n v="5487"/>
    <n v="5487"/>
    <x v="0"/>
    <s v="Stock Transfer"/>
    <x v="0"/>
    <x v="4"/>
    <n v="68.099999999999994"/>
    <n v="77.099999999999994"/>
    <n v="76.7"/>
    <n v="100"/>
    <n v="99.9"/>
    <n v="86.3"/>
    <n v="98.9"/>
    <n v="100"/>
    <n v="97.02000000000001"/>
  </r>
  <r>
    <s v="WATMOS Community Homes"/>
    <n v="2615"/>
    <n v="2615"/>
    <x v="1"/>
    <s v="Charity"/>
    <x v="0"/>
    <x v="1"/>
    <n v="79.3"/>
    <m/>
    <n v="83.3"/>
    <m/>
    <m/>
    <m/>
    <m/>
    <m/>
    <m/>
  </r>
  <r>
    <s v="Waverley Borough Council"/>
    <n v="4800"/>
    <n v="4800"/>
    <x v="1"/>
    <s v="Local Authority"/>
    <x v="1"/>
    <x v="2"/>
    <n v="67.2"/>
    <n v="90.35"/>
    <n v="79.3"/>
    <n v="99.8"/>
    <n v="100"/>
    <n v="100"/>
    <n v="96.6"/>
    <n v="100"/>
    <n v="99.28"/>
  </r>
  <r>
    <s v="Wealden District Council"/>
    <n v="2988"/>
    <n v="2988"/>
    <x v="1"/>
    <s v="Local Authority"/>
    <x v="1"/>
    <x v="2"/>
    <n v="84.3"/>
    <n v="95.75"/>
    <n v="85.3"/>
    <n v="100"/>
    <n v="100"/>
    <n v="100"/>
    <n v="100"/>
    <n v="100"/>
    <n v="100"/>
  </r>
  <r>
    <s v="Weaver Vale Housing Trust Ltd."/>
    <n v="6247"/>
    <n v="6247"/>
    <x v="0"/>
    <s v="Stock Transfer"/>
    <x v="0"/>
    <x v="6"/>
    <n v="82"/>
    <m/>
    <n v="86"/>
    <m/>
    <m/>
    <m/>
    <m/>
    <m/>
    <m/>
  </r>
  <r>
    <s v="Welwyn Hatfield Borough Council"/>
    <n v="8847"/>
    <n v="8847"/>
    <x v="0"/>
    <s v="Local Authority"/>
    <x v="1"/>
    <x v="4"/>
    <n v="69"/>
    <n v="91.9"/>
    <n v="77"/>
    <n v="99.8"/>
    <n v="100"/>
    <n v="100"/>
    <n v="100"/>
    <n v="100"/>
    <n v="99.960000000000008"/>
  </r>
  <r>
    <s v="West Kent Housing Association"/>
    <n v="7321"/>
    <n v="7321"/>
    <x v="0"/>
    <s v="Stock Transfer"/>
    <x v="0"/>
    <x v="2"/>
    <n v="75.900000000000006"/>
    <n v="88.11"/>
    <n v="80"/>
    <n v="99.97"/>
    <n v="99.36"/>
    <n v="99.86"/>
    <n v="100"/>
    <n v="100"/>
    <n v="99.837999999999994"/>
  </r>
  <r>
    <s v="Westfield Housing Association Ltd"/>
    <n v="628"/>
    <n v="628"/>
    <x v="1"/>
    <s v="Letting"/>
    <x v="0"/>
    <x v="6"/>
    <n v="94"/>
    <m/>
    <n v="100"/>
    <m/>
    <m/>
    <m/>
    <m/>
    <m/>
    <m/>
  </r>
  <r>
    <s v="Westmorland &amp; Furness Council"/>
    <n v="2509"/>
    <n v="2509"/>
    <x v="1"/>
    <s v="Local Authority"/>
    <x v="1"/>
    <x v="6"/>
    <n v="81.599999999999994"/>
    <n v="86.05"/>
    <n v="80"/>
    <n v="100"/>
    <n v="100"/>
    <n v="100"/>
    <n v="88.9"/>
    <m/>
    <n v="97.224999999999994"/>
  </r>
  <r>
    <s v="Westward Housing Group"/>
    <n v="6529"/>
    <n v="6529"/>
    <x v="0"/>
    <s v="Letting"/>
    <x v="0"/>
    <x v="3"/>
    <n v="79"/>
    <n v="89.9"/>
    <n v="83.2"/>
    <n v="100"/>
    <n v="100"/>
    <n v="99.9"/>
    <n v="100"/>
    <n v="100"/>
    <n v="99.97999999999999"/>
  </r>
  <r>
    <s v="Wigan Metropolitan Borough Council"/>
    <n v="21334"/>
    <n v="21334"/>
    <x v="2"/>
    <s v="Local Authority"/>
    <x v="1"/>
    <x v="6"/>
    <n v="66.2"/>
    <n v="91.15"/>
    <n v="66.400000000000006"/>
    <n v="95.8"/>
    <n v="97.5"/>
    <n v="89.2"/>
    <n v="100"/>
    <n v="100"/>
    <n v="96.5"/>
  </r>
  <r>
    <s v="Willow Tree Housing Partnership"/>
    <n v="1394"/>
    <n v="1394"/>
    <x v="1"/>
    <s v="Letting"/>
    <x v="0"/>
    <x v="3"/>
    <n v="57.3"/>
    <m/>
    <n v="74"/>
    <m/>
    <m/>
    <m/>
    <m/>
    <m/>
    <m/>
  </r>
  <r>
    <s v="Wiltshire Council"/>
    <n v="5308"/>
    <n v="5308"/>
    <x v="0"/>
    <s v="Local Authority"/>
    <x v="1"/>
    <x v="3"/>
    <n v="72"/>
    <n v="89.4"/>
    <n v="69"/>
    <n v="99.4"/>
    <n v="99.6"/>
    <n v="99.5"/>
    <n v="100"/>
    <n v="100"/>
    <n v="99.7"/>
  </r>
  <r>
    <s v="Winchester City Council"/>
    <n v="5073"/>
    <n v="5073"/>
    <x v="0"/>
    <s v="Local Authority"/>
    <x v="1"/>
    <x v="2"/>
    <n v="76"/>
    <m/>
    <n v="76"/>
    <m/>
    <m/>
    <m/>
    <m/>
    <m/>
    <m/>
  </r>
  <r>
    <s v="Woking Borough Council"/>
    <n v="3374"/>
    <n v="3374"/>
    <x v="1"/>
    <s v="Local Authority"/>
    <x v="1"/>
    <x v="2"/>
    <n v="66.400000000000006"/>
    <n v="90.9"/>
    <n v="64.8"/>
    <n v="99.7"/>
    <n v="95.5"/>
    <n v="87.4"/>
    <n v="100"/>
    <n v="97.1"/>
    <n v="95.940000000000012"/>
  </r>
  <r>
    <s v="Wolverhampton City Council"/>
    <n v="21475"/>
    <n v="21475"/>
    <x v="2"/>
    <s v="Local Authority"/>
    <x v="1"/>
    <x v="1"/>
    <n v="72"/>
    <n v="97.05"/>
    <n v="72"/>
    <n v="100"/>
    <n v="66.3"/>
    <n v="100"/>
    <n v="100"/>
    <n v="100"/>
    <n v="93.26"/>
  </r>
  <r>
    <s v="Wolverhampton Homes"/>
    <n v="21000"/>
    <n v="21000"/>
    <x v="2"/>
    <s v="ALMO"/>
    <x v="0"/>
    <x v="1"/>
    <n v="71.099999999999994"/>
    <m/>
    <n v="70.900000000000006"/>
    <m/>
    <m/>
    <m/>
    <m/>
    <m/>
    <m/>
  </r>
  <r>
    <s v="Worthing Homes Limited"/>
    <n v="3677"/>
    <n v="3677"/>
    <x v="1"/>
    <s v="Stock Transfer"/>
    <x v="0"/>
    <x v="2"/>
    <n v="83.9"/>
    <n v="85.74"/>
    <n v="88.6"/>
    <n v="100"/>
    <n v="100"/>
    <n v="98.9"/>
    <n v="100"/>
    <n v="100"/>
    <n v="99.78"/>
  </r>
  <r>
    <s v="Wythenshawe Community Housing Group (WCHG)"/>
    <n v="13433"/>
    <n v="13433"/>
    <x v="3"/>
    <s v="Letting"/>
    <x v="0"/>
    <x v="6"/>
    <m/>
    <n v="92.5"/>
    <m/>
    <n v="100"/>
    <n v="100"/>
    <n v="100"/>
    <n v="100"/>
    <n v="100"/>
    <n v="100"/>
  </r>
  <r>
    <s v="Your Housing Group"/>
    <n v="22790"/>
    <n v="24522"/>
    <x v="2"/>
    <s v="Letting"/>
    <x v="0"/>
    <x v="6"/>
    <n v="67.599999999999994"/>
    <n v="68.7"/>
    <n v="81.099999999999994"/>
    <n v="100"/>
    <n v="100"/>
    <n v="100"/>
    <n v="100"/>
    <n v="100"/>
    <n v="10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90">
  <r>
    <s v="Heylo Housing"/>
    <n v="0"/>
    <n v="0"/>
    <n v="73.7"/>
    <n v="12.4"/>
    <n v="34.799999999999997"/>
    <n v="23.3"/>
    <n v="36.050000000000004"/>
    <n v="62.5"/>
    <m/>
    <x v="0"/>
    <x v="0"/>
    <s v="Greater London"/>
    <x v="0"/>
  </r>
  <r>
    <s v="Milton Keynes Borough Council"/>
    <n v="12399"/>
    <n v="12399"/>
    <n v="55.5"/>
    <n v="24.5"/>
    <n v="40.5"/>
    <n v="37.1"/>
    <n v="39.4"/>
    <n v="53.1"/>
    <n v="59.3"/>
    <x v="0"/>
    <x v="1"/>
    <s v="South East"/>
    <x v="1"/>
  </r>
  <r>
    <s v="Slough Borough Council"/>
    <n v="5992"/>
    <n v="5992"/>
    <n v="58.7"/>
    <n v="19.8"/>
    <n v="42"/>
    <n v="40"/>
    <n v="40.125"/>
    <n v="45.1"/>
    <n v="52.6"/>
    <x v="0"/>
    <x v="1"/>
    <s v="South East"/>
    <x v="1"/>
  </r>
  <r>
    <s v="Telford and Wrekin Council"/>
    <n v="0"/>
    <n v="0"/>
    <n v="91"/>
    <n v="0"/>
    <n v="50"/>
    <n v="22"/>
    <n v="40.75"/>
    <n v="82"/>
    <n v="50"/>
    <x v="0"/>
    <x v="1"/>
    <s v="West Midlands"/>
    <x v="1"/>
  </r>
  <r>
    <s v="Wolverhampton Homes"/>
    <n v="21000"/>
    <n v="21000"/>
    <n v="70.900000000000006"/>
    <n v="30.2"/>
    <n v="6.7"/>
    <n v="56.4"/>
    <n v="41.050000000000004"/>
    <n v="65.2"/>
    <n v="71.099999999999994"/>
    <x v="0"/>
    <x v="2"/>
    <s v="West Midlands"/>
    <x v="0"/>
  </r>
  <r>
    <s v="City of York Council"/>
    <n v="7545"/>
    <n v="7545"/>
    <n v="63.46"/>
    <n v="22.57"/>
    <n v="37.86"/>
    <n v="40.86"/>
    <n v="41.1875"/>
    <n v="59.89"/>
    <n v="66.83"/>
    <x v="0"/>
    <x v="1"/>
    <s v="Yorkshire and the Humber"/>
    <x v="1"/>
  </r>
  <r>
    <s v="St. Albans City Council"/>
    <n v="4899"/>
    <n v="4899"/>
    <n v="58"/>
    <n v="21"/>
    <n v="44"/>
    <n v="43"/>
    <n v="41.5"/>
    <n v="54"/>
    <n v="55"/>
    <x v="0"/>
    <x v="1"/>
    <s v="East of England"/>
    <x v="1"/>
  </r>
  <r>
    <s v="Redditch Borough Council"/>
    <n v="5552"/>
    <n v="5552"/>
    <n v="61.7"/>
    <n v="21.7"/>
    <n v="44.7"/>
    <n v="40.6"/>
    <n v="42.175000000000004"/>
    <n v="56.7"/>
    <n v="66.7"/>
    <x v="0"/>
    <x v="1"/>
    <s v="West Midlands"/>
    <x v="1"/>
  </r>
  <r>
    <s v="Woking Borough Council"/>
    <n v="3374"/>
    <n v="3374"/>
    <n v="64.8"/>
    <n v="21.6"/>
    <n v="45.8"/>
    <n v="38.4"/>
    <n v="42.65"/>
    <n v="58.2"/>
    <n v="66.400000000000006"/>
    <x v="0"/>
    <x v="1"/>
    <s v="South East"/>
    <x v="1"/>
  </r>
  <r>
    <s v="Newcastle City Council"/>
    <n v="24547"/>
    <n v="24547"/>
    <n v="61.9"/>
    <n v="24.1"/>
    <n v="45.8"/>
    <n v="42.6"/>
    <n v="43.6"/>
    <n v="48.6"/>
    <n v="55.2"/>
    <x v="0"/>
    <x v="1"/>
    <s v="North East"/>
    <x v="1"/>
  </r>
  <r>
    <s v="Canterbury City Council"/>
    <n v="5066"/>
    <n v="5066"/>
    <n v="71.58"/>
    <n v="24.5"/>
    <n v="42.58"/>
    <n v="38.409999999999997"/>
    <n v="44.267499999999998"/>
    <n v="71.930000000000007"/>
    <n v="75.23"/>
    <x v="0"/>
    <x v="1"/>
    <s v="South East"/>
    <x v="1"/>
  </r>
  <r>
    <s v="Guildford Borough Council"/>
    <n v="4732"/>
    <n v="4732"/>
    <n v="68"/>
    <n v="22"/>
    <n v="45"/>
    <n v="43"/>
    <n v="44.5"/>
    <n v="61"/>
    <n v="63"/>
    <x v="0"/>
    <x v="1"/>
    <s v="South East"/>
    <x v="1"/>
  </r>
  <r>
    <s v="Notting Hill Genesis"/>
    <n v="43400"/>
    <n v="43522"/>
    <n v="61.8"/>
    <n v="23.5"/>
    <n v="46.6"/>
    <n v="48.9"/>
    <n v="45.2"/>
    <n v="53.8"/>
    <n v="57.7"/>
    <x v="0"/>
    <x v="3"/>
    <s v="Greater London"/>
    <x v="0"/>
  </r>
  <r>
    <s v="Christian Action Housing Association"/>
    <n v="1526"/>
    <n v="1526"/>
    <n v="64.099999999999994"/>
    <n v="27.5"/>
    <n v="46.2"/>
    <n v="49.1"/>
    <n v="46.725000000000001"/>
    <n v="51.6"/>
    <n v="44.9"/>
    <x v="0"/>
    <x v="3"/>
    <s v="Greater London"/>
    <x v="0"/>
  </r>
  <r>
    <s v="Haringey London Borough"/>
    <n v="15495"/>
    <n v="15495"/>
    <n v="58"/>
    <n v="14"/>
    <n v="61"/>
    <n v="55"/>
    <n v="47"/>
    <n v="48"/>
    <n v="49"/>
    <x v="0"/>
    <x v="1"/>
    <s v="Greater London"/>
    <x v="1"/>
  </r>
  <r>
    <s v="GreenSquareAccord"/>
    <n v="23522"/>
    <n v="23522"/>
    <n v="65.400000000000006"/>
    <n v="24.8"/>
    <n v="49"/>
    <n v="49.3"/>
    <n v="47.125"/>
    <n v="58.2"/>
    <n v="56.9"/>
    <x v="0"/>
    <x v="3"/>
    <s v="West Midlands"/>
    <x v="0"/>
  </r>
  <r>
    <s v="Croydon London Borough"/>
    <n v="13421"/>
    <n v="13421"/>
    <n v="62"/>
    <n v="26"/>
    <n v="52"/>
    <n v="49"/>
    <n v="47.25"/>
    <n v="53"/>
    <n v="56"/>
    <x v="0"/>
    <x v="1"/>
    <s v="Greater London"/>
    <x v="1"/>
  </r>
  <r>
    <s v="Tamworth Borough Council"/>
    <n v="4289"/>
    <n v="4289"/>
    <n v="67"/>
    <n v="26"/>
    <n v="51"/>
    <n v="46"/>
    <n v="47.5"/>
    <n v="60"/>
    <n v="66"/>
    <x v="0"/>
    <x v="1"/>
    <s v="West Midlands"/>
    <x v="1"/>
  </r>
  <r>
    <s v="North West Leicestershire District Council"/>
    <n v="4102"/>
    <n v="4102"/>
    <n v="63.6"/>
    <n v="16.399999999999999"/>
    <n v="51.3"/>
    <n v="58.8"/>
    <n v="47.525000000000006"/>
    <n v="55"/>
    <n v="56.3"/>
    <x v="0"/>
    <x v="1"/>
    <s v="East Midlands"/>
    <x v="1"/>
  </r>
  <r>
    <s v="Wigan Metropolitan Borough Council"/>
    <n v="21334"/>
    <n v="21334"/>
    <n v="66.400000000000006"/>
    <n v="37"/>
    <n v="46.1"/>
    <n v="41.7"/>
    <n v="47.8"/>
    <n v="63.1"/>
    <n v="66.2"/>
    <x v="0"/>
    <x v="1"/>
    <s v="North West"/>
    <x v="1"/>
  </r>
  <r>
    <s v="Ashford Borough Council"/>
    <n v="5171"/>
    <n v="5171"/>
    <n v="69"/>
    <n v="25"/>
    <n v="50"/>
    <n v="48"/>
    <n v="48"/>
    <n v="59"/>
    <n v="62"/>
    <x v="0"/>
    <x v="1"/>
    <s v="South East"/>
    <x v="1"/>
  </r>
  <r>
    <s v="East Devon District Council"/>
    <n v="4150"/>
    <n v="4150"/>
    <n v="69"/>
    <n v="17"/>
    <n v="53"/>
    <n v="54"/>
    <n v="48.25"/>
    <n v="60"/>
    <n v="63"/>
    <x v="0"/>
    <x v="1"/>
    <s v="South West"/>
    <x v="1"/>
  </r>
  <r>
    <s v="L&amp;Q Group"/>
    <n v="74050"/>
    <n v="74050"/>
    <n v="65"/>
    <n v="26"/>
    <n v="51"/>
    <n v="52"/>
    <n v="48.5"/>
    <n v="54"/>
    <n v="63"/>
    <x v="0"/>
    <x v="3"/>
    <s v="Greater London"/>
    <x v="0"/>
  </r>
  <r>
    <s v="Northumberland County Council"/>
    <n v="8262"/>
    <n v="8262"/>
    <n v="69"/>
    <n v="28"/>
    <n v="53"/>
    <n v="46"/>
    <n v="49"/>
    <n v="68"/>
    <n v="73"/>
    <x v="0"/>
    <x v="1"/>
    <s v="North East"/>
    <x v="1"/>
  </r>
  <r>
    <s v="Amplius"/>
    <n v="32083"/>
    <n v="32083"/>
    <n v="71.989999999999995"/>
    <n v="33.08"/>
    <n v="47.69"/>
    <n v="45.12"/>
    <n v="49.47"/>
    <n v="61.85"/>
    <n v="66.33"/>
    <x v="0"/>
    <x v="3"/>
    <s v="East of England"/>
    <x v="0"/>
  </r>
  <r>
    <s v="Birmingham City Council"/>
    <n v="58813"/>
    <n v="59025"/>
    <n v="64"/>
    <n v="25"/>
    <n v="57"/>
    <n v="52"/>
    <n v="49.5"/>
    <n v="59"/>
    <n v="64"/>
    <x v="0"/>
    <x v="1"/>
    <s v="West Midlands"/>
    <x v="1"/>
  </r>
  <r>
    <s v="Chesterfield Borough Council"/>
    <n v="8774"/>
    <n v="8774"/>
    <n v="71"/>
    <n v="31.2"/>
    <n v="49.9"/>
    <n v="46.7"/>
    <n v="49.7"/>
    <n v="65.900000000000006"/>
    <n v="70.099999999999994"/>
    <x v="0"/>
    <x v="1"/>
    <s v="East Midlands"/>
    <x v="1"/>
  </r>
  <r>
    <s v="Folkestone &amp; Hythe District Council"/>
    <n v="3391"/>
    <n v="3391"/>
    <n v="70.3"/>
    <n v="27.4"/>
    <n v="53.3"/>
    <n v="47.8"/>
    <n v="49.7"/>
    <n v="69.5"/>
    <n v="67.099999999999994"/>
    <x v="0"/>
    <x v="1"/>
    <s v="South East"/>
    <x v="1"/>
  </r>
  <r>
    <s v="Harrow London Borough"/>
    <n v="4793"/>
    <n v="4793"/>
    <n v="65"/>
    <n v="28"/>
    <n v="56"/>
    <n v="51"/>
    <n v="50"/>
    <n v="52"/>
    <n v="57"/>
    <x v="0"/>
    <x v="1"/>
    <s v="Greater London"/>
    <x v="1"/>
  </r>
  <r>
    <s v="Rooftop Housing Group"/>
    <n v="0"/>
    <n v="6515"/>
    <n v="72.2"/>
    <n v="24.9"/>
    <n v="53.9"/>
    <n v="50"/>
    <n v="50.25"/>
    <n v="65.900000000000006"/>
    <n v="63.8"/>
    <x v="0"/>
    <x v="3"/>
    <s v="West Midlands"/>
    <x v="0"/>
  </r>
  <r>
    <s v="RHP (Richmond Housing Partnership)"/>
    <n v="7478"/>
    <n v="8693"/>
    <n v="67.2"/>
    <n v="26.7"/>
    <n v="58.6"/>
    <n v="49.3"/>
    <n v="50.45"/>
    <n v="61.1"/>
    <n v="61.2"/>
    <x v="0"/>
    <x v="4"/>
    <s v="Greater London"/>
    <x v="0"/>
  </r>
  <r>
    <s v="Manchester City Council"/>
    <n v="15192"/>
    <n v="15192"/>
    <n v="65"/>
    <n v="32"/>
    <n v="54"/>
    <n v="52"/>
    <n v="50.75"/>
    <n v="60"/>
    <n v="63"/>
    <x v="0"/>
    <x v="1"/>
    <s v="North West"/>
    <x v="1"/>
  </r>
  <r>
    <s v="Brentwood Borough Council"/>
    <n v="2493"/>
    <n v="2493"/>
    <n v="69.8"/>
    <n v="25.6"/>
    <n v="54.9"/>
    <n v="54.3"/>
    <n v="51.150000000000006"/>
    <n v="57.8"/>
    <n v="64.3"/>
    <x v="0"/>
    <x v="1"/>
    <s v="East of England"/>
    <x v="1"/>
  </r>
  <r>
    <s v="Wiltshire Council"/>
    <n v="5308"/>
    <n v="5308"/>
    <n v="69"/>
    <n v="36"/>
    <n v="50"/>
    <n v="50"/>
    <n v="51.25"/>
    <n v="72"/>
    <n v="72"/>
    <x v="0"/>
    <x v="1"/>
    <s v="South West"/>
    <x v="1"/>
  </r>
  <r>
    <s v="Broxtowe Borough Council"/>
    <n v="4364"/>
    <n v="4364"/>
    <n v="72"/>
    <n v="28"/>
    <n v="57"/>
    <n v="49"/>
    <n v="51.5"/>
    <n v="71"/>
    <n v="74"/>
    <x v="0"/>
    <x v="1"/>
    <s v="East Midlands"/>
    <x v="1"/>
  </r>
  <r>
    <s v="Ongo"/>
    <n v="11093"/>
    <n v="11093"/>
    <n v="71.400000000000006"/>
    <n v="28.1"/>
    <n v="56.3"/>
    <n v="50.7"/>
    <n v="51.625"/>
    <n v="66.900000000000006"/>
    <n v="66.3"/>
    <x v="0"/>
    <x v="4"/>
    <s v="East Midlands"/>
    <x v="0"/>
  </r>
  <r>
    <s v="Melton Borough Council"/>
    <n v="1787"/>
    <n v="1787"/>
    <n v="73.099999999999994"/>
    <n v="36.6"/>
    <n v="55.9"/>
    <n v="42.3"/>
    <n v="51.974999999999994"/>
    <n v="63.5"/>
    <n v="72.099999999999994"/>
    <x v="0"/>
    <x v="1"/>
    <s v="East Midlands"/>
    <x v="1"/>
  </r>
  <r>
    <s v="Cambridge City Council"/>
    <n v="7515"/>
    <n v="7515"/>
    <n v="72.5"/>
    <n v="28.4"/>
    <n v="56.7"/>
    <n v="50.3"/>
    <n v="51.975000000000009"/>
    <n v="73"/>
    <n v="77.599999999999994"/>
    <x v="0"/>
    <x v="1"/>
    <s v="East of England"/>
    <x v="1"/>
  </r>
  <r>
    <s v="First Garden Cities Homes"/>
    <n v="2135"/>
    <n v="2135"/>
    <n v="75"/>
    <n v="36"/>
    <n v="50"/>
    <n v="47"/>
    <n v="52"/>
    <n v="64"/>
    <n v="76"/>
    <x v="0"/>
    <x v="3"/>
    <s v="East of England"/>
    <x v="0"/>
  </r>
  <r>
    <s v="Luton Borough Council"/>
    <n v="7629"/>
    <n v="7629"/>
    <n v="74"/>
    <n v="28"/>
    <n v="57"/>
    <n v="49"/>
    <n v="52"/>
    <n v="70"/>
    <n v="79"/>
    <x v="0"/>
    <x v="1"/>
    <s v="East of England"/>
    <x v="1"/>
  </r>
  <r>
    <s v="Runnymede Borough Council"/>
    <n v="2910"/>
    <n v="2910"/>
    <n v="74"/>
    <n v="29"/>
    <n v="54"/>
    <n v="51"/>
    <n v="52"/>
    <n v="70"/>
    <n v="68"/>
    <x v="0"/>
    <x v="1"/>
    <s v="South East"/>
    <x v="1"/>
  </r>
  <r>
    <s v="Beyond Housing Ltd"/>
    <n v="15039"/>
    <n v="15039"/>
    <n v="72.599999999999994"/>
    <n v="32.9"/>
    <n v="53.5"/>
    <n v="49.8"/>
    <n v="52.2"/>
    <n v="67.099999999999994"/>
    <n v="73.2"/>
    <x v="0"/>
    <x v="4"/>
    <s v="Yorkshire and the Humber"/>
    <x v="0"/>
  </r>
  <r>
    <s v="Leeds City Council"/>
    <n v="53199"/>
    <n v="55039"/>
    <n v="72"/>
    <n v="26"/>
    <n v="59"/>
    <n v="52"/>
    <n v="52.25"/>
    <n v="66"/>
    <n v="70"/>
    <x v="0"/>
    <x v="1"/>
    <s v="Yorkshire and the Humber"/>
    <x v="1"/>
  </r>
  <r>
    <s v="South Tyneside Metropolitan Borough Council"/>
    <n v="15931"/>
    <n v="15931"/>
    <n v="72"/>
    <n v="34"/>
    <n v="54"/>
    <n v="49"/>
    <n v="52.25"/>
    <n v="65"/>
    <n v="71"/>
    <x v="0"/>
    <x v="1"/>
    <s v="North East"/>
    <x v="1"/>
  </r>
  <r>
    <s v="Barnet Homes"/>
    <n v="13000"/>
    <n v="13672"/>
    <n v="65.599999999999994"/>
    <n v="25.7"/>
    <n v="60.5"/>
    <n v="58"/>
    <n v="52.45"/>
    <n v="59.4"/>
    <n v="62.8"/>
    <x v="0"/>
    <x v="2"/>
    <s v="Greater London"/>
    <x v="0"/>
  </r>
  <r>
    <s v="Barnet London Borough"/>
    <n v="9769"/>
    <n v="9769"/>
    <n v="65.599999999999994"/>
    <n v="25.7"/>
    <n v="60.5"/>
    <n v="58"/>
    <n v="52.45"/>
    <n v="59.4"/>
    <n v="62.8"/>
    <x v="0"/>
    <x v="1"/>
    <s v="Greater London"/>
    <x v="1"/>
  </r>
  <r>
    <s v="Central Bedfordshire Council"/>
    <n v="5564"/>
    <n v="5564"/>
    <n v="65.2"/>
    <n v="31.2"/>
    <n v="60"/>
    <n v="53.8"/>
    <n v="52.55"/>
    <n v="60.9"/>
    <n v="65.900000000000006"/>
    <x v="0"/>
    <x v="1"/>
    <s v="East of England"/>
    <x v="1"/>
  </r>
  <r>
    <s v="Hightown Housing Association Ltd."/>
    <n v="6700"/>
    <n v="6700"/>
    <n v="73.599999999999994"/>
    <n v="30.9"/>
    <n v="54.8"/>
    <n v="51"/>
    <n v="52.575000000000003"/>
    <n v="68.3"/>
    <n v="78.900000000000006"/>
    <x v="0"/>
    <x v="3"/>
    <s v="East of England"/>
    <x v="0"/>
  </r>
  <r>
    <s v="Babergh District Council"/>
    <n v="3559"/>
    <n v="3559"/>
    <n v="71.3"/>
    <n v="30.6"/>
    <n v="52.2"/>
    <n v="58.1"/>
    <n v="53.050000000000004"/>
    <n v="63.1"/>
    <n v="64.8"/>
    <x v="0"/>
    <x v="1"/>
    <s v="East of England"/>
    <x v="1"/>
  </r>
  <r>
    <s v="Willow Tree Housing Partnership"/>
    <n v="1394"/>
    <n v="1394"/>
    <n v="74"/>
    <n v="25.7"/>
    <n v="56.2"/>
    <n v="56.4"/>
    <n v="53.075000000000003"/>
    <n v="63.8"/>
    <n v="57.3"/>
    <x v="0"/>
    <x v="3"/>
    <s v="South West"/>
    <x v="0"/>
  </r>
  <r>
    <s v="Freebridge Community Housing Ltd."/>
    <n v="6763"/>
    <n v="6763"/>
    <n v="71.900000000000006"/>
    <n v="28.5"/>
    <n v="54.5"/>
    <n v="58"/>
    <n v="53.225000000000001"/>
    <n v="66"/>
    <n v="72.400000000000006"/>
    <x v="0"/>
    <x v="4"/>
    <s v="East of England"/>
    <x v="0"/>
  </r>
  <r>
    <s v="Brighter Places"/>
    <n v="3099"/>
    <n v="3099"/>
    <n v="69.099999999999994"/>
    <n v="30.8"/>
    <n v="58.2"/>
    <n v="55.4"/>
    <n v="53.375"/>
    <n v="60.5"/>
    <n v="58.4"/>
    <x v="0"/>
    <x v="3"/>
    <s v="South West"/>
    <x v="0"/>
  </r>
  <r>
    <s v="Kingston upon Thames London Royal Borough"/>
    <n v="4454"/>
    <n v="4454"/>
    <n v="70"/>
    <n v="28"/>
    <n v="62"/>
    <n v="54"/>
    <n v="53.5"/>
    <m/>
    <n v="60"/>
    <x v="0"/>
    <x v="1"/>
    <s v="Greater London"/>
    <x v="1"/>
  </r>
  <r>
    <s v="Bury Metropolitan Borough Council"/>
    <n v="7710"/>
    <n v="7710"/>
    <n v="69.94"/>
    <n v="37.6"/>
    <n v="56.06"/>
    <n v="50.8"/>
    <n v="53.599999999999994"/>
    <n v="70.59"/>
    <n v="74.55"/>
    <x v="0"/>
    <x v="1"/>
    <s v="North West"/>
    <x v="1"/>
  </r>
  <r>
    <s v="Trident Housing Association Ltd."/>
    <n v="3188"/>
    <n v="3200"/>
    <n v="70.599999999999994"/>
    <n v="25.4"/>
    <n v="59.8"/>
    <n v="58.9"/>
    <n v="53.675000000000004"/>
    <n v="59.9"/>
    <n v="66.7"/>
    <x v="0"/>
    <x v="3"/>
    <s v="West Midlands"/>
    <x v="0"/>
  </r>
  <r>
    <s v="Platform Housing Group"/>
    <n v="2"/>
    <n v="40822"/>
    <n v="75.900000000000006"/>
    <n v="34.4"/>
    <n v="52.9"/>
    <n v="52.7"/>
    <n v="53.975000000000009"/>
    <n v="64.599999999999994"/>
    <n v="67.8"/>
    <x v="0"/>
    <x v="3"/>
    <s v="West Midlands"/>
    <x v="0"/>
  </r>
  <r>
    <s v="Papworth Trust"/>
    <n v="671"/>
    <n v="671"/>
    <n v="75"/>
    <n v="38"/>
    <n v="52"/>
    <n v="51"/>
    <n v="54"/>
    <n v="63"/>
    <n v="69"/>
    <x v="0"/>
    <x v="5"/>
    <s v="East of England"/>
    <x v="0"/>
  </r>
  <r>
    <s v="Sanctuary Housing Association"/>
    <n v="72559"/>
    <n v="95727"/>
    <n v="73.099999999999994"/>
    <n v="29.7"/>
    <n v="56.3"/>
    <n v="56.9"/>
    <n v="54"/>
    <n v="63.9"/>
    <n v="66.5"/>
    <x v="0"/>
    <x v="3"/>
    <s v="West Midlands"/>
    <x v="0"/>
  </r>
  <r>
    <s v="Gateshead Metropolitan Borough Council"/>
    <n v="18115"/>
    <n v="18423"/>
    <n v="74"/>
    <n v="18"/>
    <n v="65"/>
    <n v="60"/>
    <n v="54.25"/>
    <n v="64"/>
    <n v="68"/>
    <x v="0"/>
    <x v="1"/>
    <s v="North East"/>
    <x v="1"/>
  </r>
  <r>
    <s v="Peabody Trust"/>
    <n v="71144"/>
    <n v="82533"/>
    <n v="70.400000000000006"/>
    <n v="28.3"/>
    <n v="60.6"/>
    <n v="57.7"/>
    <n v="54.25"/>
    <n v="58.7"/>
    <n v="64.099999999999994"/>
    <x v="0"/>
    <x v="3"/>
    <s v="Greater London"/>
    <x v="0"/>
  </r>
  <r>
    <s v="Thanet District Council"/>
    <n v="3091"/>
    <n v="3091"/>
    <n v="73.400000000000006"/>
    <n v="38.1"/>
    <n v="53.9"/>
    <n v="52.3"/>
    <n v="54.424999999999997"/>
    <n v="79.400000000000006"/>
    <n v="82.7"/>
    <x v="0"/>
    <x v="1"/>
    <s v="South East"/>
    <x v="1"/>
  </r>
  <r>
    <s v="PA Housing Ltd"/>
    <n v="20462"/>
    <n v="20462"/>
    <n v="77"/>
    <n v="30"/>
    <n v="60"/>
    <n v="51"/>
    <n v="54.5"/>
    <n v="65"/>
    <n v="60"/>
    <x v="0"/>
    <x v="3"/>
    <s v="South East"/>
    <x v="0"/>
  </r>
  <r>
    <s v="Barnsley Metropolitan Borough Council"/>
    <n v="17967"/>
    <n v="17967"/>
    <n v="71.5"/>
    <n v="44.5"/>
    <n v="55"/>
    <n v="47.6"/>
    <n v="54.65"/>
    <n v="75.2"/>
    <n v="74.400000000000006"/>
    <x v="0"/>
    <x v="1"/>
    <s v="Yorkshire and the Humber"/>
    <x v="1"/>
  </r>
  <r>
    <s v="Jigsaw Homes Group Ltd."/>
    <n v="5"/>
    <n v="34367"/>
    <n v="70.599999999999994"/>
    <n v="35.5"/>
    <n v="58.4"/>
    <n v="54.4"/>
    <n v="54.725000000000001"/>
    <n v="68.900000000000006"/>
    <n v="70.400000000000006"/>
    <x v="0"/>
    <x v="6"/>
    <s v="North West"/>
    <x v="0"/>
  </r>
  <r>
    <s v="Tower Hamlets London Borough"/>
    <n v="11591"/>
    <n v="11591"/>
    <n v="68"/>
    <n v="25"/>
    <n v="67"/>
    <n v="59"/>
    <n v="54.75"/>
    <n v="60"/>
    <n v="63"/>
    <x v="0"/>
    <x v="1"/>
    <s v="Greater London"/>
    <x v="1"/>
  </r>
  <r>
    <s v="Wolverhampton City Council"/>
    <n v="21475"/>
    <n v="21475"/>
    <n v="72"/>
    <n v="31"/>
    <n v="59"/>
    <n v="57"/>
    <n v="54.75"/>
    <n v="67"/>
    <n v="72"/>
    <x v="0"/>
    <x v="1"/>
    <s v="West Midlands"/>
    <x v="1"/>
  </r>
  <r>
    <s v="Magna Housing"/>
    <n v="8205"/>
    <n v="8205"/>
    <n v="75.5"/>
    <n v="26.9"/>
    <n v="61"/>
    <n v="56.1"/>
    <n v="54.875"/>
    <n v="60"/>
    <n v="63.5"/>
    <x v="0"/>
    <x v="6"/>
    <s v="South West"/>
    <x v="0"/>
  </r>
  <r>
    <s v="Arun District Council"/>
    <n v="3448"/>
    <n v="3448"/>
    <n v="75"/>
    <n v="27"/>
    <n v="65"/>
    <n v="53"/>
    <n v="55"/>
    <n v="61"/>
    <n v="70"/>
    <x v="0"/>
    <x v="1"/>
    <s v="South East"/>
    <x v="1"/>
  </r>
  <r>
    <s v="Berneslai Homes"/>
    <n v="18000"/>
    <n v="18000"/>
    <n v="72"/>
    <n v="45"/>
    <n v="55"/>
    <n v="48"/>
    <n v="55"/>
    <n v="75"/>
    <n v="74"/>
    <x v="0"/>
    <x v="2"/>
    <s v="Yorkshire and the Humber"/>
    <x v="0"/>
  </r>
  <r>
    <s v="Tandridge District Council"/>
    <n v="2601"/>
    <n v="2601"/>
    <n v="76"/>
    <n v="39"/>
    <m/>
    <n v="50"/>
    <n v="55"/>
    <n v="72"/>
    <n v="80"/>
    <x v="0"/>
    <x v="1"/>
    <s v="South East"/>
    <x v="1"/>
  </r>
  <r>
    <s v="Citizen"/>
    <n v="28093"/>
    <n v="28093"/>
    <n v="70.599999999999994"/>
    <n v="36.1"/>
    <n v="58.2"/>
    <n v="56.1"/>
    <n v="55.249999999999993"/>
    <n v="66"/>
    <n v="71.3"/>
    <x v="0"/>
    <x v="3"/>
    <s v="West Midlands"/>
    <x v="0"/>
  </r>
  <r>
    <s v="Hackney London Borough"/>
    <n v="21593"/>
    <n v="21593"/>
    <n v="63"/>
    <n v="29"/>
    <n v="68"/>
    <n v="61"/>
    <n v="55.25"/>
    <n v="57"/>
    <n v="63"/>
    <x v="0"/>
    <x v="1"/>
    <s v="Greater London"/>
    <x v="1"/>
  </r>
  <r>
    <s v="Welwyn Hatfield Borough Council"/>
    <n v="8847"/>
    <n v="8847"/>
    <n v="77"/>
    <n v="24"/>
    <n v="63"/>
    <n v="57"/>
    <n v="55.25"/>
    <n v="65"/>
    <n v="69"/>
    <x v="0"/>
    <x v="1"/>
    <s v="East of England"/>
    <x v="1"/>
  </r>
  <r>
    <s v="Medway Council"/>
    <n v="3029"/>
    <n v="3029"/>
    <n v="76.2"/>
    <n v="32.9"/>
    <n v="60.5"/>
    <n v="51.9"/>
    <n v="55.375"/>
    <n v="70.7"/>
    <n v="74.7"/>
    <x v="0"/>
    <x v="1"/>
    <s v="South East"/>
    <x v="1"/>
  </r>
  <r>
    <s v="Connect Housing"/>
    <n v="3112"/>
    <n v="3112"/>
    <n v="82.4"/>
    <n v="30.5"/>
    <n v="59.5"/>
    <n v="49.4"/>
    <n v="55.45"/>
    <n v="78.5"/>
    <n v="79.3"/>
    <x v="0"/>
    <x v="6"/>
    <s v="Yorkshire and the Humber"/>
    <x v="0"/>
  </r>
  <r>
    <s v="Gateway Housing Association"/>
    <n v="2478"/>
    <n v="2478"/>
    <n v="69"/>
    <n v="34"/>
    <n v="61.5"/>
    <n v="57.4"/>
    <n v="55.475000000000001"/>
    <n v="65.099999999999994"/>
    <n v="69.400000000000006"/>
    <x v="0"/>
    <x v="3"/>
    <s v="Greater London"/>
    <x v="0"/>
  </r>
  <r>
    <s v="Colchester Borough Council"/>
    <n v="5953"/>
    <n v="5953"/>
    <n v="75"/>
    <n v="32"/>
    <n v="57"/>
    <n v="58"/>
    <n v="55.5"/>
    <n v="73"/>
    <n v="75"/>
    <x v="0"/>
    <x v="1"/>
    <s v="East of England"/>
    <x v="1"/>
  </r>
  <r>
    <s v="Colchester Borough Homes"/>
    <n v="5950"/>
    <n v="5950"/>
    <n v="75"/>
    <n v="32"/>
    <n v="57"/>
    <n v="58"/>
    <n v="55.5"/>
    <n v="73"/>
    <n v="75"/>
    <x v="0"/>
    <x v="2"/>
    <s v="East of England"/>
    <x v="0"/>
  </r>
  <r>
    <s v="North Tyneside Council"/>
    <n v="14108"/>
    <n v="14108"/>
    <n v="74"/>
    <n v="42"/>
    <n v="54"/>
    <n v="52"/>
    <n v="55.5"/>
    <n v="71"/>
    <n v="70"/>
    <x v="0"/>
    <x v="1"/>
    <s v="North East"/>
    <x v="1"/>
  </r>
  <r>
    <s v="South Kesteven District Council"/>
    <n v="5847"/>
    <n v="5847"/>
    <n v="69.099999999999994"/>
    <n v="36.200000000000003"/>
    <n v="59.2"/>
    <n v="57.5"/>
    <n v="55.5"/>
    <n v="61"/>
    <n v="66.2"/>
    <x v="0"/>
    <x v="1"/>
    <s v="East Midlands"/>
    <x v="1"/>
  </r>
  <r>
    <s v="Charnwood Borough Council"/>
    <n v="5444"/>
    <n v="5444"/>
    <n v="75.2"/>
    <n v="32.6"/>
    <n v="61.1"/>
    <n v="53.5"/>
    <n v="55.6"/>
    <n v="68.7"/>
    <n v="73.7"/>
    <x v="0"/>
    <x v="1"/>
    <s v="East Midlands"/>
    <x v="1"/>
  </r>
  <r>
    <s v="Cornwall Housing Ltd"/>
    <n v="10509"/>
    <n v="10509"/>
    <n v="74"/>
    <n v="29"/>
    <n v="60"/>
    <n v="60"/>
    <n v="55.75"/>
    <n v="69"/>
    <n v="70"/>
    <x v="0"/>
    <x v="2"/>
    <s v="South West"/>
    <x v="0"/>
  </r>
  <r>
    <s v="Crawley Borough Council"/>
    <n v="8136"/>
    <n v="8136"/>
    <n v="73"/>
    <n v="35"/>
    <n v="60"/>
    <n v="55"/>
    <n v="55.75"/>
    <n v="73"/>
    <n v="76"/>
    <x v="0"/>
    <x v="1"/>
    <s v="South East"/>
    <x v="1"/>
  </r>
  <r>
    <s v="Hillingdon London Borough"/>
    <n v="10228"/>
    <n v="10228"/>
    <n v="74.099999999999994"/>
    <n v="25.4"/>
    <n v="65.3"/>
    <n v="59.1"/>
    <n v="55.975000000000001"/>
    <n v="59"/>
    <n v="67"/>
    <x v="0"/>
    <x v="1"/>
    <s v="Greater London"/>
    <x v="1"/>
  </r>
  <r>
    <s v="Gravesham Borough Council"/>
    <n v="5673"/>
    <n v="5673"/>
    <n v="77"/>
    <n v="31"/>
    <n v="66"/>
    <n v="50"/>
    <n v="56"/>
    <n v="71"/>
    <n v="77"/>
    <x v="0"/>
    <x v="1"/>
    <s v="South East"/>
    <x v="1"/>
  </r>
  <r>
    <s v="Heart of Medway Housing Association"/>
    <n v="857"/>
    <n v="8062"/>
    <n v="78"/>
    <n v="35"/>
    <n v="62"/>
    <n v="49"/>
    <n v="56"/>
    <n v="68"/>
    <n v="79"/>
    <x v="0"/>
    <x v="5"/>
    <s v="South East"/>
    <x v="0"/>
  </r>
  <r>
    <s v="BPHA"/>
    <n v="14539"/>
    <n v="14539"/>
    <n v="76.900000000000006"/>
    <n v="40.700000000000003"/>
    <n v="53.6"/>
    <n v="52.9"/>
    <n v="56.025000000000006"/>
    <n v="71.8"/>
    <n v="69.5"/>
    <x v="0"/>
    <x v="6"/>
    <s v="East of England"/>
    <x v="0"/>
  </r>
  <r>
    <s v="Mid Suffolk District Council"/>
    <n v="3431"/>
    <n v="3431"/>
    <n v="76.900000000000006"/>
    <n v="34.799999999999997"/>
    <n v="55.7"/>
    <n v="56.8"/>
    <n v="56.05"/>
    <n v="66"/>
    <n v="65.2"/>
    <x v="0"/>
    <x v="1"/>
    <s v="East of England"/>
    <x v="1"/>
  </r>
  <r>
    <s v="Golding Homes"/>
    <n v="7348"/>
    <n v="7348"/>
    <n v="73.8"/>
    <n v="35.6"/>
    <n v="58.5"/>
    <n v="56.4"/>
    <n v="56.075000000000003"/>
    <n v="68.8"/>
    <n v="71"/>
    <x v="0"/>
    <x v="4"/>
    <s v="South East"/>
    <x v="0"/>
  </r>
  <r>
    <s v="Winchester City Council"/>
    <n v="5073"/>
    <n v="5073"/>
    <n v="76"/>
    <n v="34"/>
    <n v="60"/>
    <n v="55"/>
    <n v="56.25"/>
    <n v="76"/>
    <n v="76"/>
    <x v="0"/>
    <x v="1"/>
    <s v="South East"/>
    <x v="1"/>
  </r>
  <r>
    <s v="Irwell Valley Homes"/>
    <n v="7186"/>
    <n v="7186"/>
    <n v="74.7"/>
    <n v="29"/>
    <n v="59.8"/>
    <n v="61.7"/>
    <n v="56.3"/>
    <n v="65.599999999999994"/>
    <n v="66.400000000000006"/>
    <x v="0"/>
    <x v="3"/>
    <s v="North West"/>
    <x v="0"/>
  </r>
  <r>
    <s v="Croydon Churches Housing Association (CCHA)"/>
    <n v="1386"/>
    <n v="1386"/>
    <n v="68.5"/>
    <n v="40.6"/>
    <n v="62"/>
    <n v="54.5"/>
    <n v="56.4"/>
    <n v="63.5"/>
    <n v="62.4"/>
    <x v="0"/>
    <x v="6"/>
    <s v="Greater London"/>
    <x v="0"/>
  </r>
  <r>
    <s v="Livv Housing Group"/>
    <n v="12556"/>
    <n v="12556"/>
    <n v="75"/>
    <n v="34.700000000000003"/>
    <n v="61.1"/>
    <n v="55.7"/>
    <n v="56.625"/>
    <n v="69.3"/>
    <n v="72.599999999999994"/>
    <x v="0"/>
    <x v="3"/>
    <s v="North West"/>
    <x v="0"/>
  </r>
  <r>
    <s v="CURO"/>
    <n v="12132"/>
    <n v="12311"/>
    <n v="77.599999999999994"/>
    <n v="34.1"/>
    <n v="60"/>
    <n v="55.5"/>
    <n v="56.8"/>
    <n v="70.3"/>
    <n v="73.599999999999994"/>
    <x v="0"/>
    <x v="6"/>
    <s v="South West"/>
    <x v="0"/>
  </r>
  <r>
    <s v="Tuntum Housing Association Ltd."/>
    <n v="1528"/>
    <n v="1528"/>
    <n v="74.900000000000006"/>
    <n v="37.1"/>
    <n v="55.6"/>
    <n v="60.1"/>
    <n v="56.924999999999997"/>
    <n v="71"/>
    <n v="78.3"/>
    <x v="0"/>
    <x v="3"/>
    <s v="East Midlands"/>
    <x v="0"/>
  </r>
  <r>
    <s v="Sutton Housing Partnership"/>
    <n v="6205"/>
    <n v="6205"/>
    <n v="73.3"/>
    <n v="30.6"/>
    <n v="62.6"/>
    <n v="61.4"/>
    <n v="56.975000000000001"/>
    <n v="69.900000000000006"/>
    <n v="69.900000000000006"/>
    <x v="0"/>
    <x v="2"/>
    <s v="Greater London"/>
    <x v="0"/>
  </r>
  <r>
    <s v="Islington London Borough"/>
    <n v="24846"/>
    <n v="24846"/>
    <n v="71.3"/>
    <n v="25.3"/>
    <n v="70.8"/>
    <n v="60.6"/>
    <n v="56.999999999999993"/>
    <n v="66.5"/>
    <n v="69.900000000000006"/>
    <x v="0"/>
    <x v="1"/>
    <s v="Greater London"/>
    <x v="1"/>
  </r>
  <r>
    <s v="Incommunities Ltd."/>
    <n v="21475"/>
    <n v="21475"/>
    <n v="73.7"/>
    <n v="38.4"/>
    <n v="61.3"/>
    <n v="54.7"/>
    <n v="57.024999999999991"/>
    <n v="70.099999999999994"/>
    <n v="74.900000000000006"/>
    <x v="0"/>
    <x v="3"/>
    <s v="Yorkshire and the Humber"/>
    <x v="0"/>
  </r>
  <r>
    <s v="Chelmer Housing Partnership (CHP)"/>
    <n v="10117"/>
    <n v="10117"/>
    <n v="78.8"/>
    <n v="34"/>
    <n v="63.3"/>
    <n v="52"/>
    <n v="57.024999999999999"/>
    <n v="77.8"/>
    <n v="82"/>
    <x v="0"/>
    <x v="4"/>
    <s v="East of England"/>
    <x v="0"/>
  </r>
  <r>
    <s v="EastendHomes Ltd."/>
    <n v="2325"/>
    <n v="2325"/>
    <n v="67.2"/>
    <n v="34.799999999999997"/>
    <n v="67.2"/>
    <n v="59.6"/>
    <n v="57.199999999999996"/>
    <n v="58.2"/>
    <n v="57.6"/>
    <x v="0"/>
    <x v="3"/>
    <s v="Greater London"/>
    <x v="0"/>
  </r>
  <r>
    <s v="Sandwell Metropolitan Borough Council"/>
    <n v="27869"/>
    <n v="27869"/>
    <n v="75"/>
    <n v="33"/>
    <n v="64"/>
    <n v="57"/>
    <n v="57.25"/>
    <n v="67"/>
    <n v="73"/>
    <x v="0"/>
    <x v="1"/>
    <s v="West Midlands"/>
    <x v="1"/>
  </r>
  <r>
    <s v="Stroud District Council"/>
    <n v="4947"/>
    <n v="4947"/>
    <n v="80"/>
    <n v="29"/>
    <n v="63"/>
    <n v="57"/>
    <n v="57.25"/>
    <n v="67"/>
    <n v="66"/>
    <x v="0"/>
    <x v="1"/>
    <s v="South West"/>
    <x v="1"/>
  </r>
  <r>
    <s v="Mansfield District Council"/>
    <n v="6322"/>
    <n v="6322"/>
    <n v="76.599999999999994"/>
    <n v="33.299999999999997"/>
    <n v="64.5"/>
    <n v="55"/>
    <n v="57.349999999999994"/>
    <n v="68"/>
    <n v="72.900000000000006"/>
    <x v="0"/>
    <x v="1"/>
    <s v="East Midlands"/>
    <x v="1"/>
  </r>
  <r>
    <s v="Northamptonshire Partnership Homes"/>
    <n v="11300"/>
    <n v="11300"/>
    <n v="72.599999999999994"/>
    <n v="33.9"/>
    <n v="61.6"/>
    <n v="61.4"/>
    <n v="57.375"/>
    <n v="67.5"/>
    <n v="68.099999999999994"/>
    <x v="0"/>
    <x v="2"/>
    <s v="East Midlands"/>
    <x v="0"/>
  </r>
  <r>
    <s v="Waverley Borough Council"/>
    <n v="4800"/>
    <n v="4800"/>
    <n v="79.3"/>
    <n v="32.799999999999997"/>
    <n v="61"/>
    <n v="56.6"/>
    <n v="57.424999999999997"/>
    <n v="71.8"/>
    <n v="67.2"/>
    <x v="0"/>
    <x v="1"/>
    <s v="South East"/>
    <x v="1"/>
  </r>
  <r>
    <s v="Plus Dane Housing Ltd"/>
    <n v="12454"/>
    <n v="12454"/>
    <n v="76.900000000000006"/>
    <n v="37.200000000000003"/>
    <n v="57.7"/>
    <n v="58"/>
    <n v="57.45"/>
    <n v="72.599999999999994"/>
    <n v="73.5"/>
    <x v="0"/>
    <x v="3"/>
    <s v="North West"/>
    <x v="0"/>
  </r>
  <r>
    <s v="Bespoke Supportive Tenancies (BeST)"/>
    <n v="1431"/>
    <n v="2111"/>
    <n v="69"/>
    <n v="42"/>
    <n v="59"/>
    <n v="60"/>
    <n v="57.5"/>
    <n v="67"/>
    <n v="60"/>
    <x v="0"/>
    <x v="5"/>
    <s v="North West"/>
    <x v="0"/>
  </r>
  <r>
    <s v="Orbit Group Ltd."/>
    <n v="125"/>
    <n v="34459"/>
    <n v="79.8"/>
    <n v="31"/>
    <n v="62.7"/>
    <n v="57.4"/>
    <n v="57.725000000000001"/>
    <n v="65.599999999999994"/>
    <n v="64.3"/>
    <x v="0"/>
    <x v="3"/>
    <s v="West Midlands"/>
    <x v="0"/>
  </r>
  <r>
    <s v="Eastlight Community Homes"/>
    <n v="12113"/>
    <n v="12113"/>
    <n v="80.400000000000006"/>
    <n v="33"/>
    <n v="59.6"/>
    <n v="58.4"/>
    <n v="57.85"/>
    <n v="72.7"/>
    <n v="77"/>
    <x v="0"/>
    <x v="3"/>
    <s v="East of England"/>
    <x v="0"/>
  </r>
  <r>
    <s v="Stevenage Borough Council"/>
    <n v="7754"/>
    <n v="7754"/>
    <n v="76.400000000000006"/>
    <n v="34.1"/>
    <n v="63.1"/>
    <n v="57.9"/>
    <n v="57.875"/>
    <n v="66.900000000000006"/>
    <n v="70.8"/>
    <x v="0"/>
    <x v="1"/>
    <s v="East of England"/>
    <x v="1"/>
  </r>
  <r>
    <s v="Southway Housing Trust (Manchester) Ltd."/>
    <n v="5964"/>
    <n v="5964"/>
    <n v="75"/>
    <n v="32"/>
    <n v="66"/>
    <n v="59"/>
    <n v="58"/>
    <n v="71"/>
    <n v="69"/>
    <x v="0"/>
    <x v="4"/>
    <s v="North West"/>
    <x v="0"/>
  </r>
  <r>
    <s v="Norwich City Council"/>
    <n v="14211"/>
    <n v="14211"/>
    <n v="79.900000000000006"/>
    <n v="29.6"/>
    <n v="61.8"/>
    <n v="61.2"/>
    <n v="58.125"/>
    <n v="71.099999999999994"/>
    <n v="73.599999999999994"/>
    <x v="0"/>
    <x v="1"/>
    <s v="East of England"/>
    <x v="1"/>
  </r>
  <r>
    <s v="Hyde Group"/>
    <n v="23475"/>
    <n v="35557"/>
    <n v="76.400000000000006"/>
    <n v="37.1"/>
    <n v="61.1"/>
    <n v="58"/>
    <n v="58.15"/>
    <n v="65.5"/>
    <n v="67.900000000000006"/>
    <x v="0"/>
    <x v="6"/>
    <s v="Greater London"/>
    <x v="0"/>
  </r>
  <r>
    <s v="Castles &amp; Coasts Housing Association Ltd"/>
    <n v="6227"/>
    <n v="6227"/>
    <n v="80.400000000000006"/>
    <n v="37.799999999999997"/>
    <n v="60.6"/>
    <n v="53.9"/>
    <n v="58.175000000000004"/>
    <n v="76.900000000000006"/>
    <n v="77.400000000000006"/>
    <x v="0"/>
    <x v="6"/>
    <s v="North West"/>
    <x v="0"/>
  </r>
  <r>
    <s v="Exeter City Council"/>
    <n v="4784"/>
    <n v="4784"/>
    <n v="80.599999999999994"/>
    <n v="30"/>
    <n v="66.8"/>
    <n v="55.5"/>
    <n v="58.224999999999994"/>
    <n v="75.599999999999994"/>
    <n v="78.2"/>
    <x v="0"/>
    <x v="1"/>
    <s v="South West"/>
    <x v="1"/>
  </r>
  <r>
    <s v="Hull City Council"/>
    <n v="22961"/>
    <n v="22961"/>
    <n v="79.31"/>
    <n v="31.69"/>
    <n v="65.510000000000005"/>
    <n v="56.57"/>
    <n v="58.269999999999996"/>
    <n v="72.400000000000006"/>
    <n v="77.36"/>
    <x v="0"/>
    <x v="1"/>
    <s v="Yorkshire and the Humber"/>
    <x v="1"/>
  </r>
  <r>
    <s v="City of London"/>
    <n v="1861"/>
    <n v="1861"/>
    <n v="71.599999999999994"/>
    <n v="30"/>
    <n v="67.8"/>
    <n v="63.9"/>
    <n v="58.324999999999996"/>
    <n v="67.7"/>
    <n v="67.400000000000006"/>
    <x v="0"/>
    <x v="1"/>
    <s v="Greater London"/>
    <x v="1"/>
  </r>
  <r>
    <s v="Alliance Homes"/>
    <n v="6740"/>
    <n v="6740"/>
    <n v="75.5"/>
    <n v="40.700000000000003"/>
    <n v="61.4"/>
    <n v="55.8"/>
    <n v="58.349999999999994"/>
    <n v="73.8"/>
    <n v="78.3"/>
    <x v="0"/>
    <x v="4"/>
    <s v="South West"/>
    <x v="0"/>
  </r>
  <r>
    <s v="Dartford Borough Council"/>
    <n v="4216"/>
    <n v="4216"/>
    <n v="81.7"/>
    <n v="35.9"/>
    <n v="61"/>
    <n v="54.8"/>
    <n v="58.349999999999994"/>
    <n v="73.599999999999994"/>
    <n v="75.599999999999994"/>
    <x v="0"/>
    <x v="1"/>
    <s v="South East"/>
    <x v="1"/>
  </r>
  <r>
    <s v="Torus"/>
    <n v="37864"/>
    <n v="37864"/>
    <n v="78.900000000000006"/>
    <n v="37.1"/>
    <n v="58.9"/>
    <n v="59"/>
    <n v="58.475000000000001"/>
    <n v="73.8"/>
    <n v="76.3"/>
    <x v="0"/>
    <x v="3"/>
    <s v="North West"/>
    <x v="0"/>
  </r>
  <r>
    <s v="English Rural Housing Association Ltd."/>
    <n v="1146"/>
    <n v="1146"/>
    <n v="84"/>
    <n v="45"/>
    <n v="53"/>
    <n v="52"/>
    <n v="58.5"/>
    <n v="77"/>
    <n v="79"/>
    <x v="0"/>
    <x v="3"/>
    <s v="South East"/>
    <x v="0"/>
  </r>
  <r>
    <s v="Nottingham City Council"/>
    <n v="24631"/>
    <n v="24631"/>
    <n v="75"/>
    <n v="34"/>
    <n v="61"/>
    <n v="64"/>
    <n v="58.5"/>
    <n v="59"/>
    <n v="64"/>
    <x v="0"/>
    <x v="1"/>
    <s v="East Midlands"/>
    <x v="1"/>
  </r>
  <r>
    <s v="Newlon Housing Trust"/>
    <n v="6084"/>
    <n v="6123"/>
    <n v="69.599999999999994"/>
    <n v="38.200000000000003"/>
    <n v="63.1"/>
    <n v="63.3"/>
    <n v="58.55"/>
    <n v="61.2"/>
    <n v="65.2"/>
    <x v="0"/>
    <x v="7"/>
    <s v="Greater London"/>
    <x v="0"/>
  </r>
  <r>
    <s v="Mid Devon District Council"/>
    <n v="2956"/>
    <n v="2956"/>
    <n v="79"/>
    <n v="37"/>
    <n v="63"/>
    <n v="56"/>
    <n v="58.75"/>
    <n v="70"/>
    <n v="72"/>
    <x v="0"/>
    <x v="1"/>
    <s v="South West"/>
    <x v="1"/>
  </r>
  <r>
    <s v="Futures Housing Group"/>
    <n v="0"/>
    <n v="9721"/>
    <n v="83.2"/>
    <n v="32.299999999999997"/>
    <n v="64"/>
    <n v="55.9"/>
    <n v="58.85"/>
    <n v="75.5"/>
    <n v="80.3"/>
    <x v="0"/>
    <x v="3"/>
    <s v="East Midlands"/>
    <x v="0"/>
  </r>
  <r>
    <s v="Kensington and Chelsea London Borough"/>
    <n v="6636"/>
    <n v="6636"/>
    <n v="66.23"/>
    <n v="30.8"/>
    <n v="74.34"/>
    <n v="64.069999999999993"/>
    <n v="58.86"/>
    <n v="68.099999999999994"/>
    <n v="69.13"/>
    <x v="0"/>
    <x v="1"/>
    <s v="Greater London"/>
    <x v="1"/>
  </r>
  <r>
    <s v="emh group"/>
    <n v="16357"/>
    <n v="16357"/>
    <n v="75.599999999999994"/>
    <n v="32.799999999999997"/>
    <n v="63.6"/>
    <n v="64"/>
    <n v="59"/>
    <n v="67.5"/>
    <n v="63.9"/>
    <x v="0"/>
    <x v="3"/>
    <s v="East Midlands"/>
    <x v="0"/>
  </r>
  <r>
    <s v="Epping Forest District Council"/>
    <n v="6379"/>
    <n v="6379"/>
    <n v="79"/>
    <n v="30"/>
    <n v="68"/>
    <n v="59"/>
    <n v="59"/>
    <n v="73"/>
    <n v="72"/>
    <x v="0"/>
    <x v="1"/>
    <s v="East of England"/>
    <x v="1"/>
  </r>
  <r>
    <s v="Lancaster City Council"/>
    <n v="3617"/>
    <n v="3617"/>
    <n v="78"/>
    <n v="37"/>
    <n v="66"/>
    <n v="55"/>
    <n v="59"/>
    <n v="77"/>
    <n v="82"/>
    <x v="0"/>
    <x v="1"/>
    <s v="North West"/>
    <x v="1"/>
  </r>
  <r>
    <s v="Sheffield City Council"/>
    <n v="38256"/>
    <n v="38256"/>
    <n v="75.400000000000006"/>
    <n v="33.799999999999997"/>
    <n v="65.900000000000006"/>
    <n v="60.9"/>
    <n v="59.000000000000007"/>
    <n v="67.599999999999994"/>
    <n v="69.8"/>
    <x v="0"/>
    <x v="1"/>
    <s v="Yorkshire and the Humber"/>
    <x v="1"/>
  </r>
  <r>
    <s v="Bolton at Home"/>
    <n v="18816"/>
    <n v="18816"/>
    <n v="75.400000000000006"/>
    <n v="36.799999999999997"/>
    <n v="61.3"/>
    <n v="63.4"/>
    <n v="59.225000000000001"/>
    <n v="66.3"/>
    <n v="72.8"/>
    <x v="0"/>
    <x v="4"/>
    <s v="North West"/>
    <x v="0"/>
  </r>
  <r>
    <s v="Greenwich London Borough"/>
    <n v="20026"/>
    <n v="20026"/>
    <n v="74.8"/>
    <n v="32.299999999999997"/>
    <n v="69.900000000000006"/>
    <n v="59.9"/>
    <n v="59.225000000000001"/>
    <n v="66"/>
    <n v="75"/>
    <x v="0"/>
    <x v="1"/>
    <s v="Greater London"/>
    <x v="1"/>
  </r>
  <r>
    <s v="Home Group"/>
    <n v="44887"/>
    <n v="49074"/>
    <n v="84.8"/>
    <n v="32.4"/>
    <n v="63.4"/>
    <n v="56.6"/>
    <n v="59.3"/>
    <n v="68.2"/>
    <n v="65.599999999999994"/>
    <x v="0"/>
    <x v="3"/>
    <s v="North East"/>
    <x v="0"/>
  </r>
  <r>
    <s v="North Devon Homes Ltd."/>
    <n v="3274"/>
    <n v="3274"/>
    <n v="78.2"/>
    <n v="42"/>
    <n v="59.9"/>
    <n v="58"/>
    <n v="59.524999999999999"/>
    <n v="73.5"/>
    <n v="78.7"/>
    <x v="0"/>
    <x v="4"/>
    <s v="South West"/>
    <x v="0"/>
  </r>
  <r>
    <s v="Rotherham Metropolitan Borough Council"/>
    <n v="19879"/>
    <n v="19879"/>
    <n v="81"/>
    <n v="34.5"/>
    <m/>
    <n v="63.3"/>
    <n v="59.6"/>
    <n v="78.2"/>
    <n v="78.599999999999994"/>
    <x v="0"/>
    <x v="1"/>
    <s v="Yorkshire and the Humber"/>
    <x v="1"/>
  </r>
  <r>
    <s v="Bournville Village Trust"/>
    <n v="3727"/>
    <n v="4040"/>
    <n v="77.5"/>
    <n v="30.8"/>
    <n v="71.5"/>
    <n v="59"/>
    <n v="59.7"/>
    <n v="76.7"/>
    <n v="77.2"/>
    <x v="0"/>
    <x v="3"/>
    <s v="West Midlands"/>
    <x v="0"/>
  </r>
  <r>
    <s v="Hounslow London Borough"/>
    <n v="13442"/>
    <n v="13442"/>
    <n v="72.7"/>
    <n v="31.6"/>
    <n v="71"/>
    <n v="63.5"/>
    <n v="59.7"/>
    <n v="69.599999999999994"/>
    <n v="71.5"/>
    <x v="0"/>
    <x v="1"/>
    <s v="Greater London"/>
    <x v="1"/>
  </r>
  <r>
    <s v="Lincoln City Council"/>
    <n v="7793"/>
    <n v="7793"/>
    <n v="74.8"/>
    <n v="43.9"/>
    <n v="65.3"/>
    <n v="54.8"/>
    <n v="59.7"/>
    <n v="68.2"/>
    <n v="72.8"/>
    <x v="0"/>
    <x v="1"/>
    <s v="East Midlands"/>
    <x v="1"/>
  </r>
  <r>
    <s v="Fareham Borough Council"/>
    <n v="2313"/>
    <n v="2313"/>
    <n v="79.3"/>
    <n v="40.700000000000003"/>
    <n v="63"/>
    <n v="56.5"/>
    <n v="59.875"/>
    <n v="72.8"/>
    <n v="80.599999999999994"/>
    <x v="0"/>
    <x v="1"/>
    <s v="South East"/>
    <x v="1"/>
  </r>
  <r>
    <s v="South Essex Homes"/>
    <n v="6055"/>
    <n v="6055"/>
    <n v="77.3"/>
    <n v="35.799999999999997"/>
    <n v="66.2"/>
    <n v="60.4"/>
    <n v="59.925000000000004"/>
    <n v="69.8"/>
    <n v="71.8"/>
    <x v="0"/>
    <x v="2"/>
    <s v="East of England"/>
    <x v="0"/>
  </r>
  <r>
    <s v="West Kent Housing Association"/>
    <n v="7321"/>
    <n v="7321"/>
    <n v="80"/>
    <n v="37"/>
    <n v="64.599999999999994"/>
    <n v="58.2"/>
    <n v="59.95"/>
    <n v="74.5"/>
    <n v="75.900000000000006"/>
    <x v="0"/>
    <x v="4"/>
    <s v="South East"/>
    <x v="0"/>
  </r>
  <r>
    <s v="Estuary Housing Association Ltd."/>
    <n v="3753"/>
    <n v="3753"/>
    <n v="76.3"/>
    <n v="35.299999999999997"/>
    <n v="65.400000000000006"/>
    <n v="62.9"/>
    <n v="59.975000000000001"/>
    <n v="68"/>
    <n v="65.3"/>
    <x v="0"/>
    <x v="3"/>
    <s v="East of England"/>
    <x v="0"/>
  </r>
  <r>
    <s v="CHS Group"/>
    <n v="2543"/>
    <n v="2549"/>
    <n v="80.3"/>
    <n v="47.2"/>
    <n v="58.1"/>
    <n v="54.4"/>
    <n v="60"/>
    <n v="81.7"/>
    <n v="70.7"/>
    <x v="0"/>
    <x v="3"/>
    <s v="East of England"/>
    <x v="0"/>
  </r>
  <r>
    <s v="North Yorkshire Council"/>
    <n v="8381"/>
    <n v="8381"/>
    <n v="82"/>
    <n v="33"/>
    <n v="65"/>
    <n v="60"/>
    <n v="60"/>
    <n v="69"/>
    <n v="75"/>
    <x v="0"/>
    <x v="1"/>
    <s v="Yorkshire and the Humber"/>
    <x v="1"/>
  </r>
  <r>
    <s v="Watford Community Housing Trust"/>
    <n v="5487"/>
    <n v="5487"/>
    <n v="76.7"/>
    <n v="37.799999999999997"/>
    <n v="63.4"/>
    <n v="62.3"/>
    <n v="60.05"/>
    <n v="71.599999999999994"/>
    <n v="68.099999999999994"/>
    <x v="0"/>
    <x v="4"/>
    <s v="East of England"/>
    <x v="0"/>
  </r>
  <r>
    <s v="Habinteg Housing Association Ltd."/>
    <n v="3264"/>
    <n v="3264"/>
    <n v="75"/>
    <n v="33.700000000000003"/>
    <n v="66.599999999999994"/>
    <n v="65"/>
    <n v="60.075000000000003"/>
    <n v="67"/>
    <n v="66.8"/>
    <x v="0"/>
    <x v="6"/>
    <s v="Yorkshire and the Humber"/>
    <x v="0"/>
  </r>
  <r>
    <s v="Hammersmith &amp; Fulham London Borough"/>
    <n v="12032"/>
    <n v="12032"/>
    <n v="73.3"/>
    <n v="26.7"/>
    <n v="71.2"/>
    <n v="69.599999999999994"/>
    <n v="60.199999999999996"/>
    <n v="62.7"/>
    <n v="65.8"/>
    <x v="0"/>
    <x v="1"/>
    <s v="Greater London"/>
    <x v="1"/>
  </r>
  <r>
    <s v="Dover District Council"/>
    <n v="4404"/>
    <n v="4404"/>
    <n v="81"/>
    <n v="48.3"/>
    <n v="57.6"/>
    <n v="54"/>
    <n v="60.225000000000001"/>
    <n v="77.3"/>
    <n v="78.7"/>
    <x v="0"/>
    <x v="1"/>
    <s v="South East"/>
    <x v="1"/>
  </r>
  <r>
    <s v="North Kesteven District Council"/>
    <n v="3874"/>
    <n v="3874"/>
    <n v="81.7"/>
    <n v="42"/>
    <n v="61.1"/>
    <n v="56.6"/>
    <n v="60.35"/>
    <n v="79.900000000000006"/>
    <n v="79.400000000000006"/>
    <x v="0"/>
    <x v="1"/>
    <s v="East Midlands"/>
    <x v="1"/>
  </r>
  <r>
    <s v="settle"/>
    <n v="8727"/>
    <n v="8727"/>
    <n v="77.760000000000005"/>
    <n v="38.79"/>
    <n v="64.17"/>
    <n v="60.81"/>
    <n v="60.382500000000007"/>
    <n v="74.680000000000007"/>
    <n v="69.89"/>
    <x v="0"/>
    <x v="4"/>
    <s v="East of England"/>
    <x v="0"/>
  </r>
  <r>
    <s v="Dudley Metropolitan Borough Council"/>
    <n v="21055"/>
    <n v="21055"/>
    <n v="76"/>
    <n v="37"/>
    <n v="67"/>
    <n v="62"/>
    <n v="60.5"/>
    <n v="69"/>
    <n v="76"/>
    <x v="0"/>
    <x v="1"/>
    <s v="West Midlands"/>
    <x v="1"/>
  </r>
  <r>
    <s v="Prima Group"/>
    <n v="2547"/>
    <n v="2547"/>
    <n v="79.400000000000006"/>
    <n v="38"/>
    <n v="64.599999999999994"/>
    <n v="60"/>
    <n v="60.5"/>
    <n v="77.599999999999994"/>
    <n v="78.8"/>
    <x v="0"/>
    <x v="3"/>
    <s v="North West"/>
    <x v="0"/>
  </r>
  <r>
    <s v="Honeycomb Group"/>
    <n v="2943"/>
    <n v="2943"/>
    <n v="77.8"/>
    <n v="32.799999999999997"/>
    <n v="64.599999999999994"/>
    <n v="67.099999999999994"/>
    <n v="60.574999999999996"/>
    <n v="66"/>
    <n v="63.9"/>
    <x v="0"/>
    <x v="3"/>
    <s v="West Midlands"/>
    <x v="0"/>
  </r>
  <r>
    <s v="North Northamptonshire Council"/>
    <n v="8081"/>
    <n v="8081"/>
    <n v="74.599999999999994"/>
    <n v="34.200000000000003"/>
    <n v="67.900000000000006"/>
    <n v="66.400000000000006"/>
    <n v="60.774999999999999"/>
    <n v="67"/>
    <n v="71.2"/>
    <x v="0"/>
    <x v="1"/>
    <s v="East Midlands"/>
    <x v="1"/>
  </r>
  <r>
    <s v="Saffron Housing Trust"/>
    <n v="6266"/>
    <n v="6266"/>
    <n v="80.900000000000006"/>
    <n v="39.1"/>
    <n v="61.1"/>
    <n v="62"/>
    <n v="60.774999999999999"/>
    <n v="74"/>
    <n v="76.8"/>
    <x v="0"/>
    <x v="4"/>
    <s v="East of England"/>
    <x v="0"/>
  </r>
  <r>
    <s v="Spitalfields Housing Association Ltd."/>
    <n v="745"/>
    <n v="745"/>
    <n v="65.3"/>
    <n v="62.4"/>
    <n v="58.2"/>
    <n v="57.4"/>
    <n v="60.824999999999996"/>
    <n v="68.599999999999994"/>
    <n v="69.709999999999994"/>
    <x v="0"/>
    <x v="3"/>
    <s v="Greater London"/>
    <x v="0"/>
  </r>
  <r>
    <s v="Cobalt Housing Limited"/>
    <n v="5753"/>
    <n v="5753"/>
    <n v="74.2"/>
    <n v="39.1"/>
    <n v="67.3"/>
    <n v="63.5"/>
    <n v="61.025000000000006"/>
    <n v="72.3"/>
    <n v="71.099999999999994"/>
    <x v="0"/>
    <x v="4"/>
    <s v="North West"/>
    <x v="0"/>
  </r>
  <r>
    <s v="Red Kite Community Housing Ltd."/>
    <n v="5697"/>
    <n v="5697"/>
    <n v="83.7"/>
    <n v="31.6"/>
    <n v="70.900000000000006"/>
    <n v="58"/>
    <n v="61.050000000000004"/>
    <n v="75.400000000000006"/>
    <n v="70"/>
    <x v="0"/>
    <x v="5"/>
    <s v="South East"/>
    <x v="0"/>
  </r>
  <r>
    <s v="Thrive Homes"/>
    <n v="4578"/>
    <n v="4578"/>
    <n v="79"/>
    <n v="38.4"/>
    <n v="64.900000000000006"/>
    <n v="62.5"/>
    <n v="61.2"/>
    <n v="74.8"/>
    <n v="75"/>
    <x v="0"/>
    <x v="3"/>
    <s v="East of England"/>
    <x v="0"/>
  </r>
  <r>
    <s v="Ipswich Borough Council"/>
    <n v="7808"/>
    <n v="7808"/>
    <n v="82.8"/>
    <n v="36"/>
    <n v="66.900000000000006"/>
    <n v="59.2"/>
    <n v="61.224999999999994"/>
    <n v="77.599999999999994"/>
    <n v="78.2"/>
    <x v="0"/>
    <x v="1"/>
    <s v="East of England"/>
    <x v="1"/>
  </r>
  <r>
    <s v="Darlington Borough Council"/>
    <n v="5234"/>
    <n v="5234"/>
    <n v="85"/>
    <n v="35"/>
    <n v="66"/>
    <n v="59"/>
    <n v="61.25"/>
    <n v="79"/>
    <n v="84"/>
    <x v="0"/>
    <x v="1"/>
    <s v="North East"/>
    <x v="1"/>
  </r>
  <r>
    <s v="Oxford City Council"/>
    <n v="7884"/>
    <n v="7884"/>
    <n v="81"/>
    <n v="31.3"/>
    <n v="67.5"/>
    <n v="65.2"/>
    <n v="61.25"/>
    <n v="77.400000000000006"/>
    <n v="83.6"/>
    <x v="0"/>
    <x v="1"/>
    <s v="South East"/>
    <x v="1"/>
  </r>
  <r>
    <s v="Flagship Housing Ltd"/>
    <n v="30203"/>
    <n v="69557"/>
    <n v="81.2"/>
    <n v="41.5"/>
    <n v="63.4"/>
    <n v="59.1"/>
    <n v="61.3"/>
    <n v="75.599999999999994"/>
    <n v="76.900000000000006"/>
    <x v="0"/>
    <x v="3"/>
    <s v="East of England"/>
    <x v="0"/>
  </r>
  <r>
    <s v="Ashfield District Council"/>
    <n v="6680"/>
    <n v="6680"/>
    <n v="80.5"/>
    <n v="31"/>
    <n v="73.2"/>
    <n v="60.8"/>
    <n v="61.375"/>
    <n v="79.8"/>
    <n v="77.900000000000006"/>
    <x v="0"/>
    <x v="1"/>
    <s v="East Midlands"/>
    <x v="1"/>
  </r>
  <r>
    <s v="Gentoo Group Ltd."/>
    <n v="28523"/>
    <n v="28523"/>
    <n v="79.3"/>
    <n v="35.700000000000003"/>
    <n v="67.7"/>
    <n v="62.9"/>
    <n v="61.4"/>
    <n v="75.5"/>
    <n v="77.599999999999994"/>
    <x v="0"/>
    <x v="6"/>
    <s v="North East"/>
    <x v="0"/>
  </r>
  <r>
    <s v="Walsall Housing Group (WHG) Ltd."/>
    <n v="20943"/>
    <n v="20943"/>
    <n v="82.4"/>
    <n v="35.6"/>
    <n v="68.7"/>
    <n v="58.9"/>
    <n v="61.4"/>
    <n v="77.2"/>
    <n v="79.599999999999994"/>
    <x v="0"/>
    <x v="4"/>
    <s v="West Midlands"/>
    <x v="0"/>
  </r>
  <r>
    <s v="Cheshire West and Chester Council"/>
    <n v="5319"/>
    <n v="5319"/>
    <n v="77.099999999999994"/>
    <n v="35.9"/>
    <n v="65.2"/>
    <n v="67.599999999999994"/>
    <n v="61.449999999999996"/>
    <n v="65.5"/>
    <n v="67.3"/>
    <x v="0"/>
    <x v="1"/>
    <s v="North West"/>
    <x v="1"/>
  </r>
  <r>
    <s v="Cannock Chase Council"/>
    <n v="5032"/>
    <n v="5032"/>
    <n v="80"/>
    <n v="49"/>
    <n v="62"/>
    <n v="55"/>
    <n v="61.5"/>
    <n v="77"/>
    <n v="78"/>
    <x v="0"/>
    <x v="1"/>
    <s v="West Midlands"/>
    <x v="1"/>
  </r>
  <r>
    <s v="Sage Rented Limited"/>
    <n v="6820"/>
    <n v="9361"/>
    <n v="81"/>
    <n v="30"/>
    <n v="73"/>
    <n v="64"/>
    <n v="62"/>
    <n v="67"/>
    <n v="65"/>
    <x v="0"/>
    <x v="0"/>
    <s v="Greater London"/>
    <x v="0"/>
  </r>
  <r>
    <s v="Paradigm Housing Group Ltd."/>
    <n v="0"/>
    <n v="12569"/>
    <n v="84.4"/>
    <n v="37.1"/>
    <n v="64.599999999999994"/>
    <n v="62.3"/>
    <n v="62.099999999999994"/>
    <n v="82"/>
    <n v="81.099999999999994"/>
    <x v="0"/>
    <x v="3"/>
    <s v="South East"/>
    <x v="0"/>
  </r>
  <r>
    <s v="Somerset Council"/>
    <n v="9698"/>
    <n v="9698"/>
    <n v="82.5"/>
    <n v="36.299999999999997"/>
    <n v="71.099999999999994"/>
    <n v="60.1"/>
    <n v="62.499999999999993"/>
    <n v="79"/>
    <n v="80.3"/>
    <x v="0"/>
    <x v="1"/>
    <s v="South West"/>
    <x v="1"/>
  </r>
  <r>
    <s v="believe housing Ltd."/>
    <n v="18155"/>
    <n v="18155"/>
    <n v="82.3"/>
    <n v="33.6"/>
    <n v="71.099999999999994"/>
    <n v="63"/>
    <n v="62.5"/>
    <n v="78.099999999999994"/>
    <n v="75.7"/>
    <x v="0"/>
    <x v="3"/>
    <s v="North East"/>
    <x v="0"/>
  </r>
  <r>
    <s v="Portsmouth City Council"/>
    <n v="15465"/>
    <n v="15465"/>
    <n v="77.8"/>
    <n v="42.7"/>
    <n v="70.2"/>
    <n v="60.1"/>
    <n v="62.699999999999996"/>
    <n v="83.6"/>
    <n v="87.3"/>
    <x v="0"/>
    <x v="1"/>
    <s v="South East"/>
    <x v="1"/>
  </r>
  <r>
    <s v="Calico Homes Ltd."/>
    <n v="5391"/>
    <n v="5391"/>
    <n v="78.8"/>
    <n v="37.9"/>
    <n v="67.3"/>
    <n v="67.2"/>
    <n v="62.8"/>
    <n v="74.400000000000006"/>
    <n v="76"/>
    <x v="0"/>
    <x v="4"/>
    <s v="North West"/>
    <x v="0"/>
  </r>
  <r>
    <s v="Oadby and Wigston Borough Council"/>
    <n v="1182"/>
    <n v="1182"/>
    <n v="80.099999999999994"/>
    <n v="23.2"/>
    <n v="75.099999999999994"/>
    <n v="72.900000000000006"/>
    <n v="62.824999999999996"/>
    <n v="74"/>
    <n v="81.3"/>
    <x v="0"/>
    <x v="1"/>
    <s v="East Midlands"/>
    <x v="1"/>
  </r>
  <r>
    <s v="South Yorkshire Housing Association Ltd."/>
    <n v="5073"/>
    <n v="5298"/>
    <n v="80.8"/>
    <n v="39.299999999999997"/>
    <n v="67.400000000000006"/>
    <n v="64.099999999999994"/>
    <n v="62.9"/>
    <n v="77.099999999999994"/>
    <n v="78.7"/>
    <x v="0"/>
    <x v="3"/>
    <s v="Yorkshire and the Humber"/>
    <x v="0"/>
  </r>
  <r>
    <s v="Orwell Housing Association Ltd."/>
    <n v="3809"/>
    <n v="3809"/>
    <n v="84.7"/>
    <n v="35.299999999999997"/>
    <n v="66.400000000000006"/>
    <n v="66"/>
    <n v="63.1"/>
    <n v="69.2"/>
    <n v="70.900000000000006"/>
    <x v="0"/>
    <x v="3"/>
    <s v="East of England"/>
    <x v="0"/>
  </r>
  <r>
    <s v="Progress Housing Group"/>
    <n v="9513"/>
    <n v="10724"/>
    <n v="80.5"/>
    <n v="45.8"/>
    <n v="65.7"/>
    <n v="60.6"/>
    <n v="63.15"/>
    <n v="76.3"/>
    <n v="80.5"/>
    <x v="0"/>
    <x v="6"/>
    <s v="North West"/>
    <x v="0"/>
  </r>
  <r>
    <s v="Midland Heart"/>
    <n v="28997"/>
    <n v="28997"/>
    <n v="82.7"/>
    <n v="37.700000000000003"/>
    <n v="68.099999999999994"/>
    <n v="64.5"/>
    <n v="63.25"/>
    <n v="78.7"/>
    <n v="80.3"/>
    <x v="0"/>
    <x v="3"/>
    <s v="West Midlands"/>
    <x v="0"/>
  </r>
  <r>
    <s v="Blackpool Coastal Housing"/>
    <n v="4861"/>
    <n v="4861"/>
    <n v="79.02"/>
    <n v="51.4"/>
    <n v="63.89"/>
    <n v="59.09"/>
    <n v="63.35"/>
    <n v="79.22"/>
    <n v="83.23"/>
    <x v="0"/>
    <x v="2"/>
    <s v="North West"/>
    <x v="0"/>
  </r>
  <r>
    <s v="Peaks &amp; Plains Housing Trust"/>
    <n v="5168"/>
    <n v="5168"/>
    <n v="81.5"/>
    <n v="39.200000000000003"/>
    <n v="66.8"/>
    <n v="66"/>
    <n v="63.375"/>
    <n v="73"/>
    <n v="77.400000000000006"/>
    <x v="0"/>
    <x v="4"/>
    <s v="North West"/>
    <x v="0"/>
  </r>
  <r>
    <s v="Westward Housing Group"/>
    <n v="6529"/>
    <n v="6529"/>
    <n v="83.2"/>
    <n v="41.6"/>
    <n v="64.599999999999994"/>
    <n v="64.5"/>
    <n v="63.475000000000001"/>
    <n v="79.599999999999994"/>
    <n v="79"/>
    <x v="0"/>
    <x v="3"/>
    <s v="South West"/>
    <x v="0"/>
  </r>
  <r>
    <s v="Solihull Community Housing Ltd."/>
    <n v="9751"/>
    <n v="9751"/>
    <n v="80.069999999999993"/>
    <n v="37.840000000000003"/>
    <n v="74.739999999999995"/>
    <n v="61.32"/>
    <n v="63.492499999999993"/>
    <n v="77.180000000000007"/>
    <n v="77.900000000000006"/>
    <x v="0"/>
    <x v="2"/>
    <s v="West Midlands"/>
    <x v="0"/>
  </r>
  <r>
    <s v="Phoenix Community Housing"/>
    <n v="6436"/>
    <n v="6436"/>
    <n v="77"/>
    <n v="35"/>
    <n v="78"/>
    <n v="66"/>
    <n v="64"/>
    <n v="75"/>
    <n v="74"/>
    <x v="0"/>
    <x v="4"/>
    <s v="Greater London"/>
    <x v="0"/>
  </r>
  <r>
    <s v="Community Housing"/>
    <n v="5728"/>
    <n v="5728"/>
    <n v="81.3"/>
    <n v="46.8"/>
    <n v="68.2"/>
    <n v="60.4"/>
    <n v="64.174999999999997"/>
    <n v="76.099999999999994"/>
    <n v="79.099999999999994"/>
    <x v="0"/>
    <x v="3"/>
    <s v="West Midlands"/>
    <x v="0"/>
  </r>
  <r>
    <s v="New Forest District Council"/>
    <n v="5237"/>
    <n v="5237"/>
    <n v="85"/>
    <n v="32"/>
    <n v="76"/>
    <n v="64"/>
    <n v="64.25"/>
    <n v="84"/>
    <n v="81"/>
    <x v="0"/>
    <x v="1"/>
    <s v="South East"/>
    <x v="1"/>
  </r>
  <r>
    <s v="Great Yarmouth Borough Council"/>
    <n v="5754"/>
    <n v="5754"/>
    <n v="85.6"/>
    <n v="30.7"/>
    <n v="73.099999999999994"/>
    <n v="68.099999999999994"/>
    <n v="64.375"/>
    <n v="74.599999999999994"/>
    <n v="76.3"/>
    <x v="0"/>
    <x v="1"/>
    <s v="East of England"/>
    <x v="1"/>
  </r>
  <r>
    <s v="Homes in Somerset (formerly Homes in Sedgemoor)"/>
    <n v="4000"/>
    <n v="4000"/>
    <n v="84"/>
    <n v="38"/>
    <n v="75"/>
    <n v="61"/>
    <n v="64.5"/>
    <n v="83"/>
    <n v="84"/>
    <x v="0"/>
    <x v="2"/>
    <s v="South West"/>
    <x v="0"/>
  </r>
  <r>
    <s v="Aspire Housing Limited"/>
    <n v="8861"/>
    <n v="8908"/>
    <n v="80.599999999999994"/>
    <n v="50.4"/>
    <n v="67.2"/>
    <n v="60"/>
    <n v="64.55"/>
    <n v="78"/>
    <n v="80.3"/>
    <x v="0"/>
    <x v="4"/>
    <s v="West Midlands"/>
    <x v="0"/>
  </r>
  <r>
    <s v="Thirteen Group"/>
    <n v="33729"/>
    <n v="33729"/>
    <n v="82.6"/>
    <n v="39.200000000000003"/>
    <n v="70.8"/>
    <n v="65.7"/>
    <n v="64.575000000000003"/>
    <n v="77"/>
    <n v="79.2"/>
    <x v="0"/>
    <x v="3"/>
    <s v="Yorkshire and the Humber"/>
    <x v="0"/>
  </r>
  <r>
    <s v="Hundred Houses Society Ltd."/>
    <n v="1386"/>
    <n v="1386"/>
    <n v="83.8"/>
    <n v="35.5"/>
    <n v="74.8"/>
    <n v="64.400000000000006"/>
    <n v="64.625"/>
    <n v="73.599999999999994"/>
    <n v="72.599999999999994"/>
    <x v="0"/>
    <x v="3"/>
    <s v="East of England"/>
    <x v="0"/>
  </r>
  <r>
    <s v="MSV Housing"/>
    <n v="8222"/>
    <n v="8222"/>
    <n v="81.2"/>
    <n v="43"/>
    <n v="65"/>
    <n v="69.7"/>
    <n v="64.724999999999994"/>
    <n v="72.900000000000006"/>
    <n v="73.400000000000006"/>
    <x v="0"/>
    <x v="3"/>
    <s v="North West"/>
    <x v="0"/>
  </r>
  <r>
    <s v="Bournemouth Churches Housing Association Ltd (BCHA)"/>
    <n v="1249"/>
    <n v="1249"/>
    <n v="76.900000000000006"/>
    <n v="39.299999999999997"/>
    <n v="76.2"/>
    <n v="67"/>
    <n v="64.849999999999994"/>
    <n v="75"/>
    <n v="85.1"/>
    <x v="0"/>
    <x v="6"/>
    <s v="South West"/>
    <x v="0"/>
  </r>
  <r>
    <s v="Newham London Borough"/>
    <n v="16515"/>
    <n v="16515"/>
    <n v="77"/>
    <n v="45"/>
    <n v="70"/>
    <n v="68"/>
    <n v="65"/>
    <n v="71"/>
    <n v="72"/>
    <x v="0"/>
    <x v="1"/>
    <s v="Greater London"/>
    <x v="1"/>
  </r>
  <r>
    <s v="Ocean Housing Group Ltd."/>
    <n v="0"/>
    <n v="4241"/>
    <n v="85"/>
    <n v="38"/>
    <n v="69"/>
    <n v="68"/>
    <n v="65"/>
    <n v="77"/>
    <n v="84"/>
    <x v="0"/>
    <x v="3"/>
    <s v="South West"/>
    <x v="0"/>
  </r>
  <r>
    <s v="Salvation Army Homes"/>
    <n v="3489"/>
    <n v="3489"/>
    <n v="74"/>
    <n v="50"/>
    <n v="70"/>
    <n v="66"/>
    <n v="65"/>
    <n v="74"/>
    <n v="69"/>
    <x v="0"/>
    <x v="6"/>
    <s v="North West"/>
    <x v="0"/>
  </r>
  <r>
    <s v="Soha Housing Ltd."/>
    <n v="6713"/>
    <n v="6713"/>
    <n v="83"/>
    <n v="38"/>
    <n v="73"/>
    <n v="66"/>
    <n v="65"/>
    <n v="80"/>
    <n v="70"/>
    <x v="0"/>
    <x v="4"/>
    <s v="South East"/>
    <x v="0"/>
  </r>
  <r>
    <s v="Cheltenham Borough Council"/>
    <n v="4584"/>
    <n v="4584"/>
    <n v="78.8"/>
    <n v="43.8"/>
    <n v="74.5"/>
    <n v="63.1"/>
    <n v="65.05"/>
    <n v="80.2"/>
    <n v="81.8"/>
    <x v="0"/>
    <x v="1"/>
    <s v="South West"/>
    <x v="1"/>
  </r>
  <r>
    <s v="Greatwell Homes"/>
    <n v="4890"/>
    <n v="4890"/>
    <n v="80.11"/>
    <n v="42.77"/>
    <n v="70.069999999999993"/>
    <n v="67.48"/>
    <n v="65.107500000000002"/>
    <n v="79.739999999999995"/>
    <n v="83.9"/>
    <x v="0"/>
    <x v="4"/>
    <s v="East Midlands"/>
    <x v="0"/>
  </r>
  <r>
    <s v="Joseph Rowntree Housing Trust"/>
    <n v="1714"/>
    <n v="1714"/>
    <n v="87"/>
    <n v="42"/>
    <n v="72"/>
    <n v="60"/>
    <n v="65.25"/>
    <n v="78"/>
    <n v="80"/>
    <x v="0"/>
    <x v="3"/>
    <s v="Yorkshire and the Humber"/>
    <x v="0"/>
  </r>
  <r>
    <s v="South Holland District Council"/>
    <n v="3815"/>
    <n v="3815"/>
    <n v="86"/>
    <n v="34"/>
    <n v="72"/>
    <n v="69"/>
    <n v="65.25"/>
    <n v="74"/>
    <n v="73"/>
    <x v="0"/>
    <x v="1"/>
    <s v="East Midlands"/>
    <x v="1"/>
  </r>
  <r>
    <s v="Bolsover District Council"/>
    <n v="4995"/>
    <n v="4995"/>
    <n v="85.4"/>
    <n v="37.799999999999997"/>
    <n v="72.099999999999994"/>
    <n v="65.8"/>
    <n v="65.275000000000006"/>
    <n v="86"/>
    <n v="83.9"/>
    <x v="0"/>
    <x v="1"/>
    <s v="East Midlands"/>
    <x v="1"/>
  </r>
  <r>
    <s v="ForHousing"/>
    <n v="23175"/>
    <n v="23175"/>
    <n v="80"/>
    <n v="37.200000000000003"/>
    <n v="72.599999999999994"/>
    <n v="71.8"/>
    <n v="65.400000000000006"/>
    <n v="78.3"/>
    <n v="70.400000000000006"/>
    <x v="0"/>
    <x v="3"/>
    <s v="North West"/>
    <x v="0"/>
  </r>
  <r>
    <s v="Uttlesford District Council"/>
    <n v="2817"/>
    <n v="2817"/>
    <n v="81"/>
    <n v="35"/>
    <n v="71"/>
    <n v="75"/>
    <n v="65.5"/>
    <n v="74"/>
    <n v="72"/>
    <x v="0"/>
    <x v="1"/>
    <s v="East of England"/>
    <x v="1"/>
  </r>
  <r>
    <s v="Together Housing Group"/>
    <n v="36693"/>
    <n v="36693"/>
    <n v="84.6"/>
    <n v="42"/>
    <n v="71.099999999999994"/>
    <n v="65"/>
    <n v="65.674999999999997"/>
    <n v="80.599999999999994"/>
    <n v="85"/>
    <x v="0"/>
    <x v="3"/>
    <s v="Yorkshire and the Humber"/>
    <x v="0"/>
  </r>
  <r>
    <s v="Housing Plus Group"/>
    <n v="0"/>
    <n v="31827"/>
    <n v="85.1"/>
    <n v="39.6"/>
    <n v="71.8"/>
    <n v="66.400000000000006"/>
    <n v="65.724999999999994"/>
    <n v="80.2"/>
    <n v="82.2"/>
    <x v="0"/>
    <x v="3"/>
    <s v="West Midlands"/>
    <x v="0"/>
  </r>
  <r>
    <s v="Broadacres Housing Association Ltd."/>
    <n v="6423"/>
    <n v="6423"/>
    <n v="92"/>
    <n v="36"/>
    <n v="76"/>
    <n v="59"/>
    <n v="65.75"/>
    <n v="87"/>
    <n v="86"/>
    <x v="0"/>
    <x v="6"/>
    <s v="Yorkshire and the Humber"/>
    <x v="0"/>
  </r>
  <r>
    <s v="Enfield London Borough"/>
    <n v="10356"/>
    <n v="10356"/>
    <n v="83"/>
    <n v="23"/>
    <n v="79"/>
    <n v="78"/>
    <n v="65.75"/>
    <n v="62"/>
    <n v="72"/>
    <x v="0"/>
    <x v="1"/>
    <s v="Greater London"/>
    <x v="1"/>
  </r>
  <r>
    <s v="Newark and Sherwood District Council"/>
    <n v="5553"/>
    <n v="5553"/>
    <n v="82.5"/>
    <n v="44.3"/>
    <n v="71.900000000000006"/>
    <n v="64.400000000000006"/>
    <n v="65.775000000000006"/>
    <n v="77.2"/>
    <n v="72.3"/>
    <x v="0"/>
    <x v="1"/>
    <s v="East Midlands"/>
    <x v="1"/>
  </r>
  <r>
    <s v="Regenda Group"/>
    <n v="10963"/>
    <n v="11163"/>
    <n v="84.1"/>
    <n v="43"/>
    <n v="65.599999999999994"/>
    <n v="70.400000000000006"/>
    <n v="65.775000000000006"/>
    <n v="76.599999999999994"/>
    <n v="78.099999999999994"/>
    <x v="0"/>
    <x v="3"/>
    <s v="North West"/>
    <x v="0"/>
  </r>
  <r>
    <s v="Great Places Housing Group"/>
    <n v="19164"/>
    <n v="19265"/>
    <n v="81.7"/>
    <n v="42.1"/>
    <n v="69"/>
    <n v="70.8"/>
    <n v="65.900000000000006"/>
    <n v="70.8"/>
    <n v="73.900000000000006"/>
    <x v="0"/>
    <x v="3"/>
    <s v="North West"/>
    <x v="0"/>
  </r>
  <r>
    <s v="Local Space Housing Association"/>
    <n v="1588"/>
    <n v="1588"/>
    <n v="76"/>
    <n v="48"/>
    <n v="71"/>
    <n v="69"/>
    <n v="66"/>
    <n v="75"/>
    <n v="76"/>
    <x v="0"/>
    <x v="6"/>
    <s v="Greater London"/>
    <x v="0"/>
  </r>
  <r>
    <s v="Wealden District Council"/>
    <n v="2988"/>
    <n v="2988"/>
    <n v="85.3"/>
    <n v="43.2"/>
    <n v="73.400000000000006"/>
    <n v="62.8"/>
    <n v="66.174999999999997"/>
    <n v="84.5"/>
    <n v="84.3"/>
    <x v="0"/>
    <x v="1"/>
    <s v="South East"/>
    <x v="1"/>
  </r>
  <r>
    <s v="mhs homes group"/>
    <n v="7199"/>
    <n v="8062"/>
    <n v="86"/>
    <n v="36"/>
    <n v="79"/>
    <n v="64"/>
    <n v="66.25"/>
    <n v="78"/>
    <n v="80"/>
    <x v="0"/>
    <x v="7"/>
    <s v="South East"/>
    <x v="0"/>
  </r>
  <r>
    <s v="Bassetlaw District Council"/>
    <n v="6546"/>
    <n v="6546"/>
    <n v="83.6"/>
    <n v="46.8"/>
    <n v="69.599999999999994"/>
    <n v="65.400000000000006"/>
    <n v="66.349999999999994"/>
    <n v="76.8"/>
    <n v="81.099999999999994"/>
    <x v="0"/>
    <x v="1"/>
    <s v="East Midlands"/>
    <x v="1"/>
  </r>
  <r>
    <s v="Two Rivers Housing"/>
    <n v="4244"/>
    <n v="4244"/>
    <n v="83.4"/>
    <n v="41.5"/>
    <n v="70.3"/>
    <n v="70.7"/>
    <n v="66.474999999999994"/>
    <n v="79.5"/>
    <n v="81"/>
    <x v="0"/>
    <x v="4"/>
    <s v="South West"/>
    <x v="0"/>
  </r>
  <r>
    <s v="Empowering People Inspiring Communities Ltd. (EPIC)"/>
    <n v="1380"/>
    <n v="1380"/>
    <n v="81"/>
    <n v="42"/>
    <n v="75"/>
    <n v="68"/>
    <n v="66.5"/>
    <n v="81"/>
    <n v="82"/>
    <x v="0"/>
    <x v="4"/>
    <s v="West Midlands"/>
    <x v="0"/>
  </r>
  <r>
    <s v="Westmorland &amp; Furness Council"/>
    <n v="2509"/>
    <n v="2509"/>
    <n v="80"/>
    <n v="60.9"/>
    <n v="62.8"/>
    <n v="62.3"/>
    <n v="66.5"/>
    <n v="79.599999999999994"/>
    <n v="81.599999999999994"/>
    <x v="0"/>
    <x v="1"/>
    <s v="North West"/>
    <x v="1"/>
  </r>
  <r>
    <s v="Bromford Flagship Ltd"/>
    <n v="0"/>
    <n v="69557"/>
    <n v="87.1"/>
    <n v="42.3"/>
    <n v="72.3"/>
    <n v="64.7"/>
    <n v="66.599999999999994"/>
    <n v="79.849999999999994"/>
    <n v="75.150000000000006"/>
    <x v="0"/>
    <x v="3"/>
    <s v="South West"/>
    <x v="0"/>
  </r>
  <r>
    <s v="Coastline Housing Ltd."/>
    <n v="4690"/>
    <n v="4690"/>
    <n v="88"/>
    <n v="40"/>
    <n v="75"/>
    <n v="64"/>
    <n v="66.75"/>
    <n v="83"/>
    <n v="86"/>
    <x v="0"/>
    <x v="4"/>
    <s v="South West"/>
    <x v="0"/>
  </r>
  <r>
    <s v="One Manchester"/>
    <n v="11752"/>
    <n v="11752"/>
    <n v="80.5"/>
    <n v="47.9"/>
    <n v="69.900000000000006"/>
    <n v="68.900000000000006"/>
    <n v="66.800000000000011"/>
    <n v="71.7"/>
    <n v="75.3"/>
    <x v="0"/>
    <x v="3"/>
    <s v="North West"/>
    <x v="0"/>
  </r>
  <r>
    <s v="Saxon Weald"/>
    <n v="5794"/>
    <n v="5794"/>
    <n v="85"/>
    <n v="41.4"/>
    <n v="71.3"/>
    <n v="70.2"/>
    <n v="66.974999999999994"/>
    <n v="81.400000000000006"/>
    <n v="81.900000000000006"/>
    <x v="0"/>
    <x v="4"/>
    <s v="South East"/>
    <x v="0"/>
  </r>
  <r>
    <s v="Stoke-On-Trent City Council"/>
    <n v="17287"/>
    <n v="17287"/>
    <n v="93.3"/>
    <n v="54.4"/>
    <n v="76.5"/>
    <n v="45.2"/>
    <n v="67.349999999999994"/>
    <n v="85.8"/>
    <n v="71.900000000000006"/>
    <x v="0"/>
    <x v="1"/>
    <s v="West Midlands"/>
    <x v="1"/>
  </r>
  <r>
    <s v="Derby City Council"/>
    <n v="12356"/>
    <n v="12356"/>
    <n v="86.2"/>
    <n v="43.3"/>
    <n v="75"/>
    <n v="65"/>
    <n v="67.375"/>
    <n v="85"/>
    <n v="83.4"/>
    <x v="0"/>
    <x v="1"/>
    <s v="East Midlands"/>
    <x v="1"/>
  </r>
  <r>
    <s v="Derby Homes"/>
    <n v="12518"/>
    <n v="12518"/>
    <n v="86.2"/>
    <n v="43.3"/>
    <n v="75"/>
    <n v="65"/>
    <n v="67.375"/>
    <n v="85"/>
    <n v="83.4"/>
    <x v="0"/>
    <x v="2"/>
    <s v="East Midlands"/>
    <x v="0"/>
  </r>
  <r>
    <s v="Your Housing Group"/>
    <n v="22790"/>
    <n v="24522"/>
    <n v="81.099999999999994"/>
    <n v="45.3"/>
    <n v="73.900000000000006"/>
    <n v="69.400000000000006"/>
    <n v="67.425000000000011"/>
    <n v="75"/>
    <n v="67.599999999999994"/>
    <x v="0"/>
    <x v="3"/>
    <s v="North West"/>
    <x v="0"/>
  </r>
  <r>
    <s v="Vico Homes (formerly WDH)"/>
    <n v="31118"/>
    <n v="31118"/>
    <n v="86.8"/>
    <n v="43.9"/>
    <n v="75.7"/>
    <n v="63.4"/>
    <n v="67.449999999999989"/>
    <n v="84.6"/>
    <n v="87"/>
    <x v="0"/>
    <x v="3"/>
    <s v="Yorkshire and the Humber"/>
    <x v="0"/>
  </r>
  <r>
    <s v="Lincolnshire Housing Partnership (LHP)"/>
    <n v="11834"/>
    <n v="11834"/>
    <n v="82.6"/>
    <n v="40.799999999999997"/>
    <n v="76.7"/>
    <n v="70.400000000000006"/>
    <n v="67.625"/>
    <n v="79.900000000000006"/>
    <n v="81.099999999999994"/>
    <x v="0"/>
    <x v="3"/>
    <s v="East Midlands"/>
    <x v="0"/>
  </r>
  <r>
    <s v="Advance Housing &amp; Support Ltd."/>
    <n v="1589"/>
    <n v="1589"/>
    <n v="84"/>
    <n v="56"/>
    <n v="62"/>
    <n v="69"/>
    <n v="67.75"/>
    <n v="80"/>
    <n v="81"/>
    <x v="0"/>
    <x v="8"/>
    <s v="South East"/>
    <x v="0"/>
  </r>
  <r>
    <s v="Halton Housing Trust"/>
    <n v="7132"/>
    <n v="7132"/>
    <n v="80.3"/>
    <n v="41.8"/>
    <n v="77.7"/>
    <n v="71.2"/>
    <n v="67.75"/>
    <n v="74.400000000000006"/>
    <n v="75.400000000000006"/>
    <x v="0"/>
    <x v="4"/>
    <s v="North West"/>
    <x v="0"/>
  </r>
  <r>
    <s v="Black Country Housing Group Ltd."/>
    <n v="2048"/>
    <n v="2048"/>
    <n v="84.85"/>
    <n v="44.59"/>
    <n v="74.12"/>
    <n v="69.36"/>
    <n v="68.23"/>
    <n v="85.71"/>
    <n v="84.22"/>
    <x v="0"/>
    <x v="3"/>
    <s v="West Midlands"/>
    <x v="0"/>
  </r>
  <r>
    <s v="B3Living"/>
    <n v="4103"/>
    <n v="4103"/>
    <n v="83.8"/>
    <n v="44.7"/>
    <n v="75.3"/>
    <n v="69.3"/>
    <n v="68.275000000000006"/>
    <n v="84.7"/>
    <n v="84"/>
    <x v="0"/>
    <x v="3"/>
    <s v="East of England"/>
    <x v="0"/>
  </r>
  <r>
    <s v="Mitre Housing Association Ltd."/>
    <n v="140"/>
    <n v="140"/>
    <n v="85"/>
    <n v="27"/>
    <n v="79"/>
    <n v="83"/>
    <n v="68.5"/>
    <n v="86"/>
    <n v="77"/>
    <x v="0"/>
    <x v="6"/>
    <s v="North West"/>
    <x v="0"/>
  </r>
  <r>
    <s v="Nehemiah Housing"/>
    <n v="1245"/>
    <n v="1245"/>
    <n v="82.3"/>
    <n v="41"/>
    <n v="78"/>
    <n v="74"/>
    <n v="68.825000000000003"/>
    <n v="78"/>
    <n v="79"/>
    <x v="0"/>
    <x v="3"/>
    <s v="West Midlands"/>
    <x v="0"/>
  </r>
  <r>
    <s v="The Pioneer Group"/>
    <n v="2397"/>
    <n v="4786"/>
    <n v="88.2"/>
    <n v="37.799999999999997"/>
    <n v="83.2"/>
    <n v="66.2"/>
    <n v="68.849999999999994"/>
    <n v="83.9"/>
    <n v="77.099999999999994"/>
    <x v="0"/>
    <x v="3"/>
    <s v="West Midlands"/>
    <x v="0"/>
  </r>
  <r>
    <s v="Acis Group Ltd."/>
    <n v="6107"/>
    <n v="6107"/>
    <n v="86.6"/>
    <n v="53"/>
    <n v="73.7"/>
    <n v="63.6"/>
    <n v="69.225000000000009"/>
    <n v="80.400000000000006"/>
    <n v="84.7"/>
    <x v="0"/>
    <x v="4"/>
    <s v="East Midlands"/>
    <x v="0"/>
  </r>
  <r>
    <s v="Cottsway Housing Association Ltd."/>
    <n v="5192"/>
    <n v="5192"/>
    <n v="89"/>
    <n v="42"/>
    <n v="77"/>
    <n v="69"/>
    <n v="69.25"/>
    <n v="85"/>
    <n v="87"/>
    <x v="0"/>
    <x v="4"/>
    <s v="South East"/>
    <x v="0"/>
  </r>
  <r>
    <s v="Plymouth Community Homes"/>
    <n v="14254"/>
    <n v="14254"/>
    <n v="84.3"/>
    <n v="46.9"/>
    <n v="76.2"/>
    <n v="69.7"/>
    <n v="69.274999999999991"/>
    <n v="83.2"/>
    <n v="85"/>
    <x v="0"/>
    <x v="4"/>
    <s v="South West"/>
    <x v="0"/>
  </r>
  <r>
    <s v="Karbon Homes"/>
    <n v="27959"/>
    <n v="32064"/>
    <n v="89.9"/>
    <n v="43.2"/>
    <n v="76.3"/>
    <n v="68.3"/>
    <n v="69.425000000000011"/>
    <n v="81.5"/>
    <n v="84.1"/>
    <x v="0"/>
    <x v="3"/>
    <s v="North East"/>
    <x v="0"/>
  </r>
  <r>
    <s v="Weaver Vale Housing Trust Ltd."/>
    <n v="6247"/>
    <n v="6247"/>
    <n v="86"/>
    <n v="45"/>
    <n v="74"/>
    <n v="73"/>
    <n v="69.5"/>
    <n v="84"/>
    <n v="82"/>
    <x v="0"/>
    <x v="4"/>
    <s v="North West"/>
    <x v="0"/>
  </r>
  <r>
    <s v="South Lakes Housing"/>
    <n v="3366"/>
    <n v="3366"/>
    <n v="86"/>
    <n v="47.4"/>
    <n v="70.5"/>
    <n v="74.3"/>
    <n v="69.55"/>
    <n v="79.900000000000006"/>
    <n v="76.5"/>
    <x v="0"/>
    <x v="4"/>
    <s v="North West"/>
    <x v="0"/>
  </r>
  <r>
    <s v="Fairhive Homes Ltd"/>
    <n v="8427"/>
    <n v="8427"/>
    <n v="85.8"/>
    <n v="48"/>
    <n v="72.900000000000006"/>
    <n v="71.599999999999994"/>
    <n v="69.575000000000003"/>
    <n v="82.9"/>
    <n v="86.1"/>
    <x v="0"/>
    <x v="4"/>
    <s v="South East"/>
    <x v="0"/>
  </r>
  <r>
    <s v="Bernicia Group Ltd."/>
    <n v="13479"/>
    <n v="13479"/>
    <n v="85"/>
    <n v="42.3"/>
    <n v="76"/>
    <n v="75.599999999999994"/>
    <n v="69.724999999999994"/>
    <n v="80.5"/>
    <n v="78.2"/>
    <x v="0"/>
    <x v="3"/>
    <s v="North East"/>
    <x v="0"/>
  </r>
  <r>
    <s v="Brunelcare"/>
    <n v="1114"/>
    <n v="1114"/>
    <n v="91"/>
    <n v="57"/>
    <n v="64"/>
    <n v="67"/>
    <n v="69.75"/>
    <n v="86"/>
    <n v="90"/>
    <x v="0"/>
    <x v="6"/>
    <s v="South West"/>
    <x v="0"/>
  </r>
  <r>
    <s v="Eden Housing Association Ltd."/>
    <n v="1868"/>
    <n v="1868"/>
    <n v="86"/>
    <n v="53"/>
    <n v="71"/>
    <n v="69"/>
    <n v="69.75"/>
    <n v="83"/>
    <n v="78"/>
    <x v="0"/>
    <x v="4"/>
    <s v="North West"/>
    <x v="0"/>
  </r>
  <r>
    <s v="Havebury Housing Partnership"/>
    <n v="7029"/>
    <n v="7029"/>
    <n v="86.3"/>
    <n v="52.1"/>
    <n v="71.8"/>
    <n v="70.099999999999994"/>
    <n v="70.074999999999989"/>
    <n v="81.8"/>
    <n v="79.599999999999994"/>
    <x v="0"/>
    <x v="4"/>
    <s v="East of England"/>
    <x v="0"/>
  </r>
  <r>
    <s v="One Vision Housing Ltd."/>
    <n v="12771"/>
    <n v="13314"/>
    <n v="90.3"/>
    <n v="36.6"/>
    <n v="84.4"/>
    <n v="69.5"/>
    <n v="70.2"/>
    <n v="85.5"/>
    <n v="80.8"/>
    <x v="0"/>
    <x v="4"/>
    <s v="North West"/>
    <x v="0"/>
  </r>
  <r>
    <s v="Community Gateway Association"/>
    <n v="6837"/>
    <n v="6837"/>
    <n v="88.5"/>
    <n v="50"/>
    <n v="80.099999999999994"/>
    <n v="62.3"/>
    <n v="70.224999999999994"/>
    <n v="84.3"/>
    <n v="84.3"/>
    <x v="0"/>
    <x v="3"/>
    <s v="North West"/>
    <x v="0"/>
  </r>
  <r>
    <s v="South Liverpool Homes"/>
    <n v="3781"/>
    <n v="3781"/>
    <n v="82"/>
    <n v="47"/>
    <n v="79"/>
    <n v="73"/>
    <n v="70.25"/>
    <n v="78"/>
    <n v="76"/>
    <x v="0"/>
    <x v="4"/>
    <s v="North West"/>
    <x v="0"/>
  </r>
  <r>
    <s v="LiveWest Homes Ltd"/>
    <n v="32534"/>
    <n v="32534"/>
    <n v="89.4"/>
    <n v="43.2"/>
    <n v="76.400000000000006"/>
    <n v="72.3"/>
    <n v="70.325000000000003"/>
    <n v="85.9"/>
    <n v="82.2"/>
    <x v="0"/>
    <x v="3"/>
    <s v="South West"/>
    <x v="0"/>
  </r>
  <r>
    <s v="Shropshire Towns and Rural Housing (STAR Housing)"/>
    <n v="3941"/>
    <n v="3941"/>
    <n v="89"/>
    <n v="37"/>
    <n v="82"/>
    <n v="74"/>
    <n v="70.5"/>
    <n v="85"/>
    <n v="82"/>
    <x v="0"/>
    <x v="2"/>
    <s v="West Midlands"/>
    <x v="0"/>
  </r>
  <r>
    <s v="Golden Lane Housing"/>
    <n v="2869"/>
    <n v="2869"/>
    <n v="83.1"/>
    <n v="56.5"/>
    <n v="72.400000000000006"/>
    <n v="70.7"/>
    <n v="70.674999999999997"/>
    <n v="78.8"/>
    <n v="76.099999999999994"/>
    <x v="0"/>
    <x v="5"/>
    <s v="North West"/>
    <x v="0"/>
  </r>
  <r>
    <s v="Bushbury Hill Estate Management Board"/>
    <n v="969"/>
    <n v="964"/>
    <n v="81"/>
    <n v="54"/>
    <n v="78"/>
    <n v="70"/>
    <n v="70.75"/>
    <n v="83"/>
    <n v="85"/>
    <x v="0"/>
    <x v="9"/>
    <s v="West Midlands"/>
    <x v="0"/>
  </r>
  <r>
    <s v="Warrington Housing Association Ltd."/>
    <n v="1266"/>
    <n v="1266"/>
    <n v="88.82"/>
    <n v="47.3"/>
    <n v="74.739999999999995"/>
    <n v="72.73"/>
    <n v="70.897500000000008"/>
    <n v="85.92"/>
    <n v="87.15"/>
    <x v="0"/>
    <x v="3"/>
    <s v="North West"/>
    <x v="0"/>
  </r>
  <r>
    <s v="St. Anne's Community Services"/>
    <n v="499"/>
    <n v="499"/>
    <n v="80"/>
    <n v="59"/>
    <n v="73"/>
    <n v="72"/>
    <n v="71"/>
    <n v="77"/>
    <n v="83"/>
    <x v="0"/>
    <x v="10"/>
    <s v="Yorkshire and the Humber"/>
    <x v="0"/>
  </r>
  <r>
    <s v="WATMOS Community Homes"/>
    <n v="2615"/>
    <n v="2615"/>
    <n v="83.3"/>
    <n v="51.7"/>
    <n v="76.5"/>
    <n v="72.7"/>
    <n v="71.05"/>
    <n v="80.400000000000006"/>
    <n v="79.3"/>
    <x v="0"/>
    <x v="5"/>
    <s v="West Midlands"/>
    <x v="0"/>
  </r>
  <r>
    <s v="Arches Housing Ltd."/>
    <n v="1217"/>
    <n v="1217"/>
    <n v="88.2"/>
    <n v="49.3"/>
    <n v="75.7"/>
    <n v="71.5"/>
    <n v="71.174999999999997"/>
    <n v="83.9"/>
    <n v="85"/>
    <x v="0"/>
    <x v="6"/>
    <s v="Yorkshire and the Humber"/>
    <x v="0"/>
  </r>
  <r>
    <s v="Salix Homes"/>
    <n v="7964"/>
    <n v="7964"/>
    <n v="81.2"/>
    <n v="49.2"/>
    <n v="79"/>
    <n v="77.900000000000006"/>
    <n v="71.825000000000003"/>
    <n v="79.3"/>
    <n v="77.599999999999994"/>
    <x v="0"/>
    <x v="4"/>
    <s v="North West"/>
    <x v="0"/>
  </r>
  <r>
    <s v="Bromford Housing Association Limited"/>
    <n v="27166"/>
    <n v="69557"/>
    <n v="93"/>
    <n v="43.1"/>
    <n v="81.2"/>
    <n v="70.3"/>
    <n v="71.900000000000006"/>
    <n v="84.1"/>
    <n v="73.400000000000006"/>
    <x v="0"/>
    <x v="3"/>
    <s v="South West"/>
    <x v="0"/>
  </r>
  <r>
    <s v="Raven Housing Trust"/>
    <n v="5868"/>
    <n v="5868"/>
    <n v="85.7"/>
    <n v="54.6"/>
    <n v="77.7"/>
    <n v="69.900000000000006"/>
    <n v="71.974999999999994"/>
    <n v="84"/>
    <n v="83.7"/>
    <x v="0"/>
    <x v="4"/>
    <s v="South East"/>
    <x v="0"/>
  </r>
  <r>
    <s v="Worthing Homes Limited"/>
    <n v="3677"/>
    <n v="3677"/>
    <n v="88.6"/>
    <n v="49.6"/>
    <n v="79.599999999999994"/>
    <n v="70.599999999999994"/>
    <n v="72.099999999999994"/>
    <n v="83.8"/>
    <n v="83.9"/>
    <x v="0"/>
    <x v="4"/>
    <s v="South East"/>
    <x v="0"/>
  </r>
  <r>
    <s v="Anchor Hanover Group"/>
    <n v="39014"/>
    <n v="39014"/>
    <n v="91.2"/>
    <n v="41.6"/>
    <n v="82.5"/>
    <n v="76.400000000000006"/>
    <n v="72.925000000000011"/>
    <n v="86"/>
    <n v="86.2"/>
    <x v="0"/>
    <x v="3"/>
    <s v="Greater London"/>
    <x v="0"/>
  </r>
  <r>
    <s v="Muir Group Housing Association Ltd."/>
    <n v="5205"/>
    <n v="5205"/>
    <n v="85.3"/>
    <n v="46.5"/>
    <n v="82.5"/>
    <n v="78.099999999999994"/>
    <n v="73.099999999999994"/>
    <n v="82.8"/>
    <n v="78.3"/>
    <x v="0"/>
    <x v="3"/>
    <s v="North West"/>
    <x v="0"/>
  </r>
  <r>
    <s v="Trent &amp; Dove Housing Ltd."/>
    <n v="6315"/>
    <n v="6315"/>
    <n v="84.9"/>
    <n v="50.4"/>
    <n v="82.9"/>
    <n v="74.400000000000006"/>
    <n v="73.150000000000006"/>
    <n v="81.8"/>
    <n v="80.8"/>
    <x v="0"/>
    <x v="4"/>
    <s v="West Midlands"/>
    <x v="0"/>
  </r>
  <r>
    <s v="Oldham Metropolitan Borough Council"/>
    <n v="2089"/>
    <n v="2089"/>
    <n v="91"/>
    <n v="49"/>
    <n v="81"/>
    <n v="72"/>
    <n v="73.25"/>
    <n v="89"/>
    <n v="91"/>
    <x v="0"/>
    <x v="1"/>
    <s v="North West"/>
    <x v="1"/>
  </r>
  <r>
    <s v="Railway Housing Association &amp; Benefit Fund"/>
    <n v="1558"/>
    <n v="1558"/>
    <n v="89.8"/>
    <n v="42.3"/>
    <n v="82.7"/>
    <n v="80"/>
    <n v="73.7"/>
    <n v="81.8"/>
    <n v="78"/>
    <x v="0"/>
    <x v="11"/>
    <s v="North East"/>
    <x v="0"/>
  </r>
  <r>
    <s v="Housing Solutions Group"/>
    <n v="5811"/>
    <n v="5811"/>
    <n v="88.1"/>
    <n v="64.2"/>
    <n v="75.8"/>
    <n v="66.8"/>
    <n v="73.725000000000009"/>
    <n v="84"/>
    <n v="87.4"/>
    <x v="0"/>
    <x v="3"/>
    <s v="South East"/>
    <x v="0"/>
  </r>
  <r>
    <s v="Hilldale Housing Association Ltd."/>
    <n v="1096"/>
    <n v="1096"/>
    <n v="89.1"/>
    <n v="64.2"/>
    <n v="63.6"/>
    <n v="79.3"/>
    <n v="74.05"/>
    <n v="88.9"/>
    <n v="81.599999999999994"/>
    <x v="0"/>
    <x v="3"/>
    <s v="North West"/>
    <x v="0"/>
  </r>
  <r>
    <s v="Arawak Walton Housing Association Ltd."/>
    <n v="1115"/>
    <n v="1115"/>
    <n v="86.4"/>
    <n v="46.3"/>
    <n v="84.7"/>
    <n v="80.099999999999994"/>
    <n v="74.375"/>
    <n v="84.3"/>
    <n v="85"/>
    <x v="0"/>
    <x v="3"/>
    <s v="North West"/>
    <x v="0"/>
  </r>
  <r>
    <s v="Inclusion Housing"/>
    <n v="4346"/>
    <n v="4346"/>
    <n v="90.3"/>
    <n v="61.2"/>
    <n v="67.8"/>
    <n v="79.099999999999994"/>
    <n v="74.599999999999994"/>
    <n v="88.7"/>
    <n v="71.400000000000006"/>
    <x v="0"/>
    <x v="5"/>
    <s v="Yorkshire and the Humber"/>
    <x v="0"/>
  </r>
  <r>
    <s v="Teign Housing"/>
    <n v="3797"/>
    <n v="3797"/>
    <n v="90.3"/>
    <n v="61.2"/>
    <n v="67.8"/>
    <n v="79.099999999999994"/>
    <n v="74.599999999999994"/>
    <n v="88.7"/>
    <n v="71.400000000000006"/>
    <x v="0"/>
    <x v="4"/>
    <s v="South West"/>
    <x v="0"/>
  </r>
  <r>
    <s v="Selwood Housing"/>
    <n v="6671"/>
    <n v="6671"/>
    <n v="90.5"/>
    <n v="55.3"/>
    <n v="83.8"/>
    <n v="70"/>
    <n v="74.900000000000006"/>
    <n v="87"/>
    <n v="84.4"/>
    <x v="0"/>
    <x v="4"/>
    <s v="South West"/>
    <x v="0"/>
  </r>
  <r>
    <s v="Adullam Homes Housing Association"/>
    <n v="765"/>
    <n v="765"/>
    <n v="85.71"/>
    <n v="69.44"/>
    <n v="68.72"/>
    <n v="76.19"/>
    <n v="75.014999999999986"/>
    <n v="78.67"/>
    <n v="79.75"/>
    <x v="0"/>
    <x v="6"/>
    <s v="West Midlands"/>
    <x v="0"/>
  </r>
  <r>
    <s v="Housing 21"/>
    <n v="20373"/>
    <n v="20373"/>
    <n v="91.3"/>
    <n v="60.3"/>
    <n v="74.599999999999994"/>
    <n v="75.8"/>
    <n v="75.5"/>
    <n v="89"/>
    <n v="90.1"/>
    <x v="0"/>
    <x v="3"/>
    <s v="West Midlands"/>
    <x v="0"/>
  </r>
  <r>
    <s v="North Star Housing Group"/>
    <n v="3922"/>
    <n v="3922"/>
    <n v="89.3"/>
    <n v="56.2"/>
    <n v="79.5"/>
    <n v="78.8"/>
    <n v="75.95"/>
    <n v="86.4"/>
    <n v="79.599999999999994"/>
    <x v="0"/>
    <x v="3"/>
    <s v="North East"/>
    <x v="0"/>
  </r>
  <r>
    <s v="Livin Housing Ltd"/>
    <n v="8869"/>
    <n v="8869"/>
    <n v="92.96"/>
    <n v="55.43"/>
    <n v="79.56"/>
    <n v="76.48"/>
    <n v="76.107500000000002"/>
    <n v="91"/>
    <n v="88.89"/>
    <x v="0"/>
    <x v="4"/>
    <s v="North East"/>
    <x v="0"/>
  </r>
  <r>
    <s v="Durham Aged Mineworkers' Homes Association"/>
    <n v="1820"/>
    <n v="1820"/>
    <n v="92"/>
    <n v="62"/>
    <n v="78"/>
    <n v="74"/>
    <n v="76.5"/>
    <n v="94"/>
    <n v="95"/>
    <x v="0"/>
    <x v="11"/>
    <s v="North East"/>
    <x v="0"/>
  </r>
  <r>
    <s v="Transform Housing &amp; Support"/>
    <n v="957"/>
    <n v="957"/>
    <n v="89.2"/>
    <n v="62.5"/>
    <n v="77.900000000000006"/>
    <n v="76.400000000000006"/>
    <n v="76.5"/>
    <n v="85.8"/>
    <n v="81.099999999999994"/>
    <x v="0"/>
    <x v="5"/>
    <s v="South East"/>
    <x v="0"/>
  </r>
  <r>
    <s v="Leeds Jewish Housing Association Ltd."/>
    <n v="570"/>
    <n v="570"/>
    <n v="89.2"/>
    <n v="54"/>
    <n v="87.9"/>
    <n v="75.599999999999994"/>
    <n v="76.674999999999997"/>
    <n v="82.9"/>
    <n v="78.3"/>
    <x v="0"/>
    <x v="3"/>
    <s v="Yorkshire and the Humber"/>
    <x v="0"/>
  </r>
  <r>
    <s v="Cross Keys Homes"/>
    <n v="11263"/>
    <n v="11263"/>
    <n v="93"/>
    <n v="52"/>
    <n v="85"/>
    <n v="78"/>
    <n v="77"/>
    <n v="92"/>
    <n v="86"/>
    <x v="0"/>
    <x v="4"/>
    <s v="East of England"/>
    <x v="0"/>
  </r>
  <r>
    <s v="Poplar HARCA Ltd."/>
    <n v="5176"/>
    <n v="5176"/>
    <n v="65.2"/>
    <n v="78.2"/>
    <n v="81.599999999999994"/>
    <n v="85"/>
    <n v="77.5"/>
    <n v="84.1"/>
    <n v="70.3"/>
    <x v="0"/>
    <x v="4"/>
    <s v="Greater London"/>
    <x v="0"/>
  </r>
  <r>
    <s v="St. Mungo's"/>
    <n v="2357"/>
    <n v="2357"/>
    <n v="83"/>
    <n v="69"/>
    <n v="79"/>
    <n v="79"/>
    <n v="77.5"/>
    <n v="79"/>
    <n v="76"/>
    <x v="0"/>
    <x v="3"/>
    <s v="Greater London"/>
    <x v="0"/>
  </r>
  <r>
    <s v="Derventio Housing Trust"/>
    <n v="695"/>
    <n v="695"/>
    <n v="88"/>
    <n v="73"/>
    <n v="76"/>
    <n v="79"/>
    <n v="79"/>
    <n v="87"/>
    <n v="84"/>
    <x v="0"/>
    <x v="3"/>
    <s v="East Midlands"/>
    <x v="0"/>
  </r>
  <r>
    <s v="Pine Court Housing Association Ltd."/>
    <n v="543"/>
    <n v="13314"/>
    <n v="91.6"/>
    <n v="62.5"/>
    <n v="87.8"/>
    <n v="82"/>
    <n v="80.974999999999994"/>
    <n v="90.1"/>
    <n v="91.5"/>
    <x v="0"/>
    <x v="3"/>
    <s v="North West"/>
    <x v="0"/>
  </r>
  <r>
    <s v="Stockport Homes"/>
    <n v="11440"/>
    <n v="11440"/>
    <n v="89"/>
    <n v="63"/>
    <n v="93"/>
    <n v="80"/>
    <n v="81.25"/>
    <n v="89"/>
    <n v="89"/>
    <x v="0"/>
    <x v="2"/>
    <s v="North West"/>
    <x v="0"/>
  </r>
  <r>
    <s v="Ashton Pioneer Homes Ltd."/>
    <n v="951"/>
    <n v="951"/>
    <n v="82.4"/>
    <n v="78.400000000000006"/>
    <n v="87.1"/>
    <n v="78.400000000000006"/>
    <n v="81.575000000000003"/>
    <n v="85.4"/>
    <n v="81.599999999999994"/>
    <x v="0"/>
    <x v="3"/>
    <s v="North West"/>
    <x v="0"/>
  </r>
  <r>
    <s v="Pickering &amp; Ferens Homes"/>
    <n v="1429"/>
    <n v="1429"/>
    <n v="98"/>
    <n v="55.4"/>
    <n v="83.6"/>
    <n v="89.7"/>
    <n v="81.674999999999997"/>
    <n v="92.5"/>
    <n v="89.8"/>
    <x v="0"/>
    <x v="11"/>
    <s v="Yorkshire and the Humber"/>
    <x v="0"/>
  </r>
  <r>
    <s v="Horton Housing Association"/>
    <n v="0"/>
    <n v="483"/>
    <n v="92.4"/>
    <n v="76.5"/>
    <n v="84.8"/>
    <n v="81"/>
    <n v="83.674999999999997"/>
    <n v="95"/>
    <n v="90.7"/>
    <x v="0"/>
    <x v="7"/>
    <s v="Yorkshire and the Humber"/>
    <x v="0"/>
  </r>
  <r>
    <s v="Westfield Housing Association Ltd"/>
    <n v="628"/>
    <n v="628"/>
    <n v="100"/>
    <n v="100"/>
    <n v="96"/>
    <n v="59"/>
    <n v="88.75"/>
    <n v="99"/>
    <n v="94"/>
    <x v="0"/>
    <x v="3"/>
    <s v="North West"/>
    <x v="0"/>
  </r>
  <r>
    <s v="Wythenshawe Community Housing Group (WCHG)"/>
    <n v="13433"/>
    <n v="13433"/>
    <m/>
    <m/>
    <m/>
    <m/>
    <e v="#DIV/0!"/>
    <m/>
    <m/>
    <x v="0"/>
    <x v="3"/>
    <s v="North West"/>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BD21A22-3CBF-4F9D-AA73-15898876E3C1}" name="PivotTable2" cacheId="0" applyNumberFormats="0" applyBorderFormats="0" applyFontFormats="0" applyPatternFormats="0" applyAlignmentFormats="0" applyWidthHeightFormats="1" dataCaption="Values" grandTotalCaption="Average" updatedVersion="8" minRefreshableVersion="3" useAutoFormatting="1" itemPrintTitles="1" createdVersion="8" indent="0" outline="1" outlineData="1" multipleFieldFilters="0" rowHeaderCaption="LA Region">
  <location ref="O26:Q36" firstHeaderRow="0" firstDataRow="1" firstDataCol="1" rowPageCount="1" colPageCount="1"/>
  <pivotFields count="16">
    <pivotField showAll="0"/>
    <pivotField showAll="0"/>
    <pivotField showAll="0"/>
    <pivotField showAll="0"/>
    <pivotField showAll="0"/>
    <pivotField name="HA/LA Filter" axis="axisPage" showAll="0">
      <items count="3">
        <item x="0"/>
        <item x="1"/>
        <item t="default"/>
      </items>
    </pivotField>
    <pivotField axis="axisRow" showAll="0">
      <items count="10">
        <item x="0"/>
        <item x="4"/>
        <item x="5"/>
        <item x="8"/>
        <item x="6"/>
        <item x="2"/>
        <item x="3"/>
        <item x="1"/>
        <item x="7"/>
        <item t="default"/>
      </items>
    </pivotField>
    <pivotField dataField="1" showAll="0"/>
    <pivotField dataField="1" showAll="0"/>
    <pivotField showAll="0"/>
    <pivotField showAll="0"/>
    <pivotField showAll="0"/>
    <pivotField showAll="0"/>
    <pivotField showAll="0"/>
    <pivotField showAll="0"/>
    <pivotField showAll="0"/>
  </pivotFields>
  <rowFields count="1">
    <field x="6"/>
  </rowFields>
  <rowItems count="10">
    <i>
      <x/>
    </i>
    <i>
      <x v="1"/>
    </i>
    <i>
      <x v="2"/>
    </i>
    <i>
      <x v="3"/>
    </i>
    <i>
      <x v="4"/>
    </i>
    <i>
      <x v="5"/>
    </i>
    <i>
      <x v="6"/>
    </i>
    <i>
      <x v="7"/>
    </i>
    <i>
      <x v="8"/>
    </i>
    <i t="grand">
      <x/>
    </i>
  </rowItems>
  <colFields count="1">
    <field x="-2"/>
  </colFields>
  <colItems count="2">
    <i>
      <x/>
    </i>
    <i i="1">
      <x v="1"/>
    </i>
  </colItems>
  <pageFields count="1">
    <pageField fld="5" item="1" hier="-1"/>
  </pageFields>
  <dataFields count="2">
    <dataField name="Repairs Satisfaction (Avg. %)" fld="7" subtotal="average" baseField="6" baseItem="0"/>
    <dataField name="Repairs Completed On Time (Avg. %)" fld="8" subtotal="average" baseField="6" baseItem="0"/>
  </dataFields>
  <formats count="11">
    <format dxfId="38">
      <pivotArea field="5" type="button" dataOnly="0" labelOnly="1" outline="0" axis="axisPage" fieldPosition="0"/>
    </format>
    <format dxfId="37">
      <pivotArea dataOnly="0" labelOnly="1" outline="0" fieldPosition="0">
        <references count="1">
          <reference field="4294967294" count="2">
            <x v="0"/>
            <x v="1"/>
          </reference>
        </references>
      </pivotArea>
    </format>
    <format dxfId="36">
      <pivotArea outline="0" collapsedLevelsAreSubtotals="1" fieldPosition="0"/>
    </format>
    <format dxfId="35">
      <pivotArea field="6" type="button" dataOnly="0" labelOnly="1" outline="0" axis="axisRow" fieldPosition="0"/>
    </format>
    <format dxfId="34">
      <pivotArea dataOnly="0" labelOnly="1" outline="0" fieldPosition="0">
        <references count="1">
          <reference field="4294967294" count="2">
            <x v="0"/>
            <x v="1"/>
          </reference>
        </references>
      </pivotArea>
    </format>
    <format dxfId="33">
      <pivotArea type="all" dataOnly="0" outline="0" fieldPosition="0"/>
    </format>
    <format dxfId="32">
      <pivotArea outline="0" collapsedLevelsAreSubtotals="1" fieldPosition="0"/>
    </format>
    <format dxfId="31">
      <pivotArea field="6" type="button" dataOnly="0" labelOnly="1" outline="0" axis="axisRow" fieldPosition="0"/>
    </format>
    <format dxfId="30">
      <pivotArea dataOnly="0" labelOnly="1" fieldPosition="0">
        <references count="1">
          <reference field="6" count="0"/>
        </references>
      </pivotArea>
    </format>
    <format dxfId="29">
      <pivotArea dataOnly="0" labelOnly="1" grandRow="1" outline="0" fieldPosition="0"/>
    </format>
    <format dxfId="28">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F1177AA2-DDD7-429D-86B7-157DDB04D9B2}" name="PivotTable1" cacheId="0" applyNumberFormats="0" applyBorderFormats="0" applyFontFormats="0" applyPatternFormats="0" applyAlignmentFormats="0" applyWidthHeightFormats="1" dataCaption="Values" grandTotalCaption="Average" updatedVersion="8" minRefreshableVersion="3" useAutoFormatting="1" itemPrintTitles="1" createdVersion="8" indent="0" outline="1" outlineData="1" multipleFieldFilters="0" rowHeaderCaption="Organisation">
  <location ref="O18:Q21" firstHeaderRow="0" firstDataRow="1" firstDataCol="1"/>
  <pivotFields count="16">
    <pivotField showAll="0"/>
    <pivotField showAll="0"/>
    <pivotField showAll="0"/>
    <pivotField showAll="0"/>
    <pivotField showAll="0"/>
    <pivotField axis="axisRow" showAll="0">
      <items count="3">
        <item x="0"/>
        <item x="1"/>
        <item t="default"/>
      </items>
    </pivotField>
    <pivotField showAll="0"/>
    <pivotField dataField="1" showAll="0"/>
    <pivotField dataField="1" showAll="0"/>
    <pivotField showAll="0"/>
    <pivotField showAll="0"/>
    <pivotField showAll="0"/>
    <pivotField showAll="0"/>
    <pivotField showAll="0"/>
    <pivotField showAll="0"/>
    <pivotField showAll="0"/>
  </pivotFields>
  <rowFields count="1">
    <field x="5"/>
  </rowFields>
  <rowItems count="3">
    <i>
      <x/>
    </i>
    <i>
      <x v="1"/>
    </i>
    <i t="grand">
      <x/>
    </i>
  </rowItems>
  <colFields count="1">
    <field x="-2"/>
  </colFields>
  <colItems count="2">
    <i>
      <x/>
    </i>
    <i i="1">
      <x v="1"/>
    </i>
  </colItems>
  <dataFields count="2">
    <dataField name="Repairs Satisfaction (Avg. %)" fld="7" subtotal="average" baseField="5" baseItem="0"/>
    <dataField name="Repairs Completed On Time (Avg. %)" fld="8" subtotal="average" baseField="5" baseItem="0"/>
  </dataFields>
  <formats count="18">
    <format dxfId="56">
      <pivotArea dataOnly="0" labelOnly="1" outline="0" fieldPosition="0">
        <references count="1">
          <reference field="4294967294" count="2">
            <x v="0"/>
            <x v="1"/>
          </reference>
        </references>
      </pivotArea>
    </format>
    <format dxfId="55">
      <pivotArea field="5" type="button" dataOnly="0" labelOnly="1" outline="0" axis="axisRow" fieldPosition="0"/>
    </format>
    <format dxfId="54">
      <pivotArea dataOnly="0" labelOnly="1" outline="0" fieldPosition="0">
        <references count="1">
          <reference field="4294967294" count="2">
            <x v="0"/>
            <x v="1"/>
          </reference>
        </references>
      </pivotArea>
    </format>
    <format dxfId="53">
      <pivotArea field="5" type="button" dataOnly="0" labelOnly="1" outline="0" axis="axisRow" fieldPosition="0"/>
    </format>
    <format dxfId="52">
      <pivotArea dataOnly="0" labelOnly="1" outline="0" fieldPosition="0">
        <references count="1">
          <reference field="4294967294" count="2">
            <x v="0"/>
            <x v="1"/>
          </reference>
        </references>
      </pivotArea>
    </format>
    <format dxfId="51">
      <pivotArea dataOnly="0" labelOnly="1" fieldPosition="0">
        <references count="1">
          <reference field="5" count="0"/>
        </references>
      </pivotArea>
    </format>
    <format dxfId="50">
      <pivotArea dataOnly="0" labelOnly="1" grandRow="1" outline="0" fieldPosition="0"/>
    </format>
    <format dxfId="49">
      <pivotArea dataOnly="0" labelOnly="1" fieldPosition="0">
        <references count="1">
          <reference field="5" count="0"/>
        </references>
      </pivotArea>
    </format>
    <format dxfId="48">
      <pivotArea dataOnly="0" labelOnly="1" grandRow="1" outline="0" fieldPosition="0"/>
    </format>
    <format dxfId="47">
      <pivotArea dataOnly="0" labelOnly="1" fieldPosition="0">
        <references count="1">
          <reference field="5" count="0"/>
        </references>
      </pivotArea>
    </format>
    <format dxfId="46">
      <pivotArea dataOnly="0" labelOnly="1" grandRow="1" outline="0" fieldPosition="0"/>
    </format>
    <format dxfId="45">
      <pivotArea outline="0" collapsedLevelsAreSubtotals="1" fieldPosition="0"/>
    </format>
    <format dxfId="44">
      <pivotArea type="all" dataOnly="0" outline="0" fieldPosition="0"/>
    </format>
    <format dxfId="43">
      <pivotArea outline="0" collapsedLevelsAreSubtotals="1" fieldPosition="0"/>
    </format>
    <format dxfId="42">
      <pivotArea field="5" type="button" dataOnly="0" labelOnly="1" outline="0" axis="axisRow" fieldPosition="0"/>
    </format>
    <format dxfId="41">
      <pivotArea dataOnly="0" labelOnly="1" fieldPosition="0">
        <references count="1">
          <reference field="5" count="0"/>
        </references>
      </pivotArea>
    </format>
    <format dxfId="40">
      <pivotArea dataOnly="0" labelOnly="1" grandRow="1" outline="0" fieldPosition="0"/>
    </format>
    <format dxfId="39">
      <pivotArea dataOnly="0" labelOnly="1" outline="0" fieldPosition="0">
        <references count="1">
          <reference field="4294967294" count="2">
            <x v="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E1348195-6F12-46BF-B516-A8BA62BD27EF}" name="PivotTable9"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F6" firstHeaderRow="0" firstDataRow="1" firstDataCol="1"/>
  <pivotFields count="14">
    <pivotField showAll="0"/>
    <pivotField numFmtId="167" showAll="0"/>
    <pivotField numFmtId="167" showAll="0"/>
    <pivotField dataField="1" showAll="0"/>
    <pivotField dataField="1" showAll="0"/>
    <pivotField dataField="1" showAll="0"/>
    <pivotField dataField="1" showAll="0"/>
    <pivotField showAll="0"/>
    <pivotField dataField="1" showAll="0"/>
    <pivotField showAll="0"/>
    <pivotField showAll="0" sortType="descending">
      <items count="7">
        <item m="1" x="4"/>
        <item m="1" x="2"/>
        <item m="1" x="3"/>
        <item m="1" x="5"/>
        <item m="1" x="1"/>
        <item x="0"/>
        <item t="default"/>
      </items>
      <autoSortScope>
        <pivotArea dataOnly="0" outline="0" fieldPosition="0">
          <references count="1">
            <reference field="4294967294" count="1" selected="0">
              <x v="0"/>
            </reference>
          </references>
        </pivotArea>
      </autoSortScope>
    </pivotField>
    <pivotField showAll="0"/>
    <pivotField showAll="0"/>
    <pivotField axis="axisRow" showAll="0">
      <items count="3">
        <item x="0"/>
        <item x="1"/>
        <item t="default"/>
      </items>
    </pivotField>
  </pivotFields>
  <rowFields count="1">
    <field x="13"/>
  </rowFields>
  <rowItems count="3">
    <i>
      <x/>
    </i>
    <i>
      <x v="1"/>
    </i>
    <i t="grand">
      <x/>
    </i>
  </rowItems>
  <colFields count="1">
    <field x="-2"/>
  </colFields>
  <colItems count="5">
    <i>
      <x/>
    </i>
    <i i="1">
      <x v="1"/>
    </i>
    <i i="2">
      <x v="2"/>
    </i>
    <i i="3">
      <x v="3"/>
    </i>
    <i i="4">
      <x v="4"/>
    </i>
  </colItems>
  <dataFields count="5">
    <dataField name="Average of Overall Service Satisfaction (%)" fld="8" subtotal="average" baseField="10" baseItem="0"/>
    <dataField name="Average of Home is Safe (%)" fld="3" subtotal="average" baseField="10" baseItem="0"/>
    <dataField name="Average of Handling Complaints (%)" fld="4" subtotal="average" baseField="10" baseItem="0"/>
    <dataField name="Average of Neighbourhood Positive Contribution (%)" fld="5" subtotal="average" baseField="10" baseItem="0"/>
    <dataField name="Average of Approach To ASB (%)" fld="6" subtotal="average" baseField="10" baseItem="0"/>
  </dataFields>
  <formats count="4">
    <format dxfId="27">
      <pivotArea field="10" type="button" dataOnly="0" labelOnly="1" outline="0"/>
    </format>
    <format dxfId="26">
      <pivotArea dataOnly="0" labelOnly="1" outline="0" fieldPosition="0">
        <references count="1">
          <reference field="4294967294" count="5">
            <x v="0"/>
            <x v="1"/>
            <x v="2"/>
            <x v="3"/>
            <x v="4"/>
          </reference>
        </references>
      </pivotArea>
    </format>
    <format dxfId="25">
      <pivotArea field="10" type="button" dataOnly="0" labelOnly="1" outline="0"/>
    </format>
    <format dxfId="24">
      <pivotArea dataOnly="0" labelOnly="1" outline="0" fieldPosition="0">
        <references count="1">
          <reference field="4294967294" count="5">
            <x v="0"/>
            <x v="1"/>
            <x v="2"/>
            <x v="3"/>
            <x v="4"/>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BEE3DCE3-2F47-4730-80FD-27A1E66915D6}" name="PivotTable1" cacheId="2" applyNumberFormats="0" applyBorderFormats="0" applyFontFormats="0" applyPatternFormats="0" applyAlignmentFormats="0" applyWidthHeightFormats="1" dataCaption="Values" updatedVersion="8" minRefreshableVersion="3" useAutoFormatting="1" itemPrintTitles="1" createdVersion="8" indent="0" compact="0" compactData="0" multipleFieldFilters="0">
  <location ref="A3:F18" firstHeaderRow="0" firstDataRow="1" firstDataCol="2"/>
  <pivotFields count="58">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0"/>
        <item x="1"/>
      </items>
      <extLst>
        <ext xmlns:x14="http://schemas.microsoft.com/office/spreadsheetml/2009/9/main" uri="{2946ED86-A175-432a-8AC1-64E0C546D7DE}">
          <x14:pivotField fillDownLabels="1"/>
        </ext>
      </extLst>
    </pivotField>
    <pivotField axis="axisRow" dataField="1" compact="0" outline="0" showAll="0" defaultSubtotal="0">
      <items count="10">
        <item x="1"/>
        <item x="3"/>
        <item x="0"/>
        <item x="2"/>
        <item x="4"/>
        <item x="5"/>
        <item x="6"/>
        <item x="7"/>
        <item x="8"/>
        <item x="9"/>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2">
    <field x="7"/>
    <field x="8"/>
  </rowFields>
  <rowItems count="15">
    <i>
      <x/>
      <x/>
    </i>
    <i r="1">
      <x v="1"/>
    </i>
    <i r="1">
      <x v="2"/>
    </i>
    <i r="1">
      <x v="3"/>
    </i>
    <i r="1">
      <x v="4"/>
    </i>
    <i r="1">
      <x v="5"/>
    </i>
    <i r="1">
      <x v="7"/>
    </i>
    <i r="1">
      <x v="8"/>
    </i>
    <i r="1">
      <x v="9"/>
    </i>
    <i>
      <x v="1"/>
      <x/>
    </i>
    <i r="1">
      <x v="1"/>
    </i>
    <i r="1">
      <x v="2"/>
    </i>
    <i r="1">
      <x v="3"/>
    </i>
    <i r="1">
      <x v="6"/>
    </i>
    <i t="grand">
      <x/>
    </i>
  </rowItems>
  <colFields count="1">
    <field x="-2"/>
  </colFields>
  <colItems count="4">
    <i>
      <x/>
    </i>
    <i i="1">
      <x v="1"/>
    </i>
    <i i="2">
      <x v="2"/>
    </i>
    <i i="3">
      <x v="3"/>
    </i>
  </colItems>
  <dataFields count="4">
    <dataField name="Average of Repairs Satisfaction (%)" fld="10" subtotal="average" baseField="7" baseItem="1"/>
    <dataField name="Average of Most Recent Repair Time Taken (%)" fld="11" subtotal="average" baseField="7" baseItem="1"/>
    <dataField name="Average of Repairs Completed On Time (%)" fld="16" subtotal="average" baseField="6" baseItem="0"/>
    <dataField name="Count of DLO/ External Contractors/ DLO + External Contractors" fld="8" subtotal="count" baseField="0" baseItem="0"/>
  </dataFields>
  <formats count="15">
    <format dxfId="19">
      <pivotArea field="7" type="button" dataOnly="0" labelOnly="1" outline="0" axis="axisRow" fieldPosition="0"/>
    </format>
    <format dxfId="18">
      <pivotArea dataOnly="0" labelOnly="1" outline="0" fieldPosition="0">
        <references count="1">
          <reference field="4294967294" count="3">
            <x v="0"/>
            <x v="1"/>
            <x v="3"/>
          </reference>
        </references>
      </pivotArea>
    </format>
    <format dxfId="17">
      <pivotArea dataOnly="0" labelOnly="1" outline="0" fieldPosition="0">
        <references count="1">
          <reference field="4294967294" count="1">
            <x v="2"/>
          </reference>
        </references>
      </pivotArea>
    </format>
    <format dxfId="16">
      <pivotArea collapsedLevelsAreSubtotals="1" fieldPosition="0">
        <references count="2">
          <reference field="4294967294" count="1" selected="0">
            <x v="3"/>
          </reference>
          <reference field="7" count="1">
            <x v="0"/>
          </reference>
        </references>
      </pivotArea>
    </format>
    <format dxfId="15">
      <pivotArea collapsedLevelsAreSubtotals="1" fieldPosition="0">
        <references count="3">
          <reference field="4294967294" count="1" selected="0">
            <x v="3"/>
          </reference>
          <reference field="7" count="1" selected="0">
            <x v="0"/>
          </reference>
          <reference field="8" count="0"/>
        </references>
      </pivotArea>
    </format>
    <format dxfId="14">
      <pivotArea collapsedLevelsAreSubtotals="1" fieldPosition="0">
        <references count="2">
          <reference field="4294967294" count="1" selected="0">
            <x v="3"/>
          </reference>
          <reference field="7" count="1">
            <x v="1"/>
          </reference>
        </references>
      </pivotArea>
    </format>
    <format dxfId="13">
      <pivotArea collapsedLevelsAreSubtotals="1" fieldPosition="0">
        <references count="3">
          <reference field="4294967294" count="1" selected="0">
            <x v="3"/>
          </reference>
          <reference field="7" count="1" selected="0">
            <x v="1"/>
          </reference>
          <reference field="8" count="0"/>
        </references>
      </pivotArea>
    </format>
    <format dxfId="12">
      <pivotArea field="7" type="button" dataOnly="0" labelOnly="1" outline="0" axis="axisRow" fieldPosition="0"/>
    </format>
    <format dxfId="11">
      <pivotArea dataOnly="0" labelOnly="1" outline="0" fieldPosition="0">
        <references count="1">
          <reference field="4294967294" count="4">
            <x v="0"/>
            <x v="1"/>
            <x v="2"/>
            <x v="3"/>
          </reference>
        </references>
      </pivotArea>
    </format>
    <format dxfId="10">
      <pivotArea field="8" type="button" dataOnly="0" labelOnly="1" outline="0" axis="axisRow" fieldPosition="1"/>
    </format>
    <format dxfId="9">
      <pivotArea field="8" type="button" dataOnly="0" labelOnly="1" outline="0" axis="axisRow" fieldPosition="1"/>
    </format>
    <format dxfId="8">
      <pivotArea outline="0" fieldPosition="0">
        <references count="3">
          <reference field="4294967294" count="3" selected="0">
            <x v="0"/>
            <x v="1"/>
            <x v="2"/>
          </reference>
          <reference field="7" count="1" selected="0">
            <x v="0"/>
          </reference>
          <reference field="8" count="3" selected="0">
            <x v="1"/>
            <x v="2"/>
            <x v="3"/>
          </reference>
        </references>
      </pivotArea>
    </format>
    <format dxfId="7">
      <pivotArea outline="0" fieldPosition="0">
        <references count="2">
          <reference field="4294967294" count="3" selected="0">
            <x v="0"/>
            <x v="1"/>
            <x v="2"/>
          </reference>
          <reference field="7" count="1" selected="0" defaultSubtotal="1">
            <x v="0"/>
          </reference>
        </references>
      </pivotArea>
    </format>
    <format dxfId="6">
      <pivotArea outline="0" fieldPosition="0">
        <references count="2">
          <reference field="4294967294" count="3" selected="0">
            <x v="0"/>
            <x v="1"/>
            <x v="2"/>
          </reference>
          <reference field="7" count="1" selected="0" defaultSubtotal="1">
            <x v="1"/>
          </reference>
        </references>
      </pivotArea>
    </format>
    <format dxfId="5">
      <pivotArea field="7" grandRow="1" outline="0" axis="axisRow" fieldPosition="0">
        <references count="1">
          <reference field="4294967294" count="3" selected="0">
            <x v="0"/>
            <x v="1"/>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60BE65CF-64F8-4547-B468-47233500D7EF}" name="PivotTable2" cacheId="2"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H3:L37" firstHeaderRow="0" firstDataRow="1" firstDataCol="1" rowPageCount="1" colPageCount="1"/>
  <pivotFields count="58">
    <pivotField showAll="0"/>
    <pivotField showAll="0"/>
    <pivotField showAll="0"/>
    <pivotField showAll="0"/>
    <pivotField showAll="0"/>
    <pivotField showAll="0"/>
    <pivotField axis="axisRow" dataField="1" showAll="0">
      <items count="10">
        <item x="0"/>
        <item x="4"/>
        <item x="5"/>
        <item x="8"/>
        <item x="6"/>
        <item x="2"/>
        <item x="3"/>
        <item x="1"/>
        <item x="7"/>
        <item t="default"/>
      </items>
    </pivotField>
    <pivotField axis="axisPage" showAll="0">
      <items count="3">
        <item x="0"/>
        <item x="1"/>
        <item t="default"/>
      </items>
    </pivotField>
    <pivotField axis="axisRow" showAll="0" sortType="ascending">
      <items count="11">
        <item x="1"/>
        <item x="6"/>
        <item x="7"/>
        <item x="9"/>
        <item x="3"/>
        <item x="0"/>
        <item x="4"/>
        <item x="8"/>
        <item x="5"/>
        <item x="2"/>
        <item t="default"/>
      </items>
    </pivotField>
    <pivotField showAll="0"/>
    <pivotField dataField="1" showAll="0"/>
    <pivotField dataField="1"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2">
    <field x="8"/>
    <field x="6"/>
  </rowFields>
  <rowItems count="34">
    <i>
      <x/>
    </i>
    <i r="1">
      <x v="7"/>
    </i>
    <i>
      <x v="1"/>
    </i>
    <i r="1">
      <x v="2"/>
    </i>
    <i>
      <x v="4"/>
    </i>
    <i r="1">
      <x/>
    </i>
    <i r="1">
      <x v="1"/>
    </i>
    <i r="1">
      <x v="2"/>
    </i>
    <i r="1">
      <x v="4"/>
    </i>
    <i r="1">
      <x v="5"/>
    </i>
    <i r="1">
      <x v="6"/>
    </i>
    <i r="1">
      <x v="7"/>
    </i>
    <i r="1">
      <x v="8"/>
    </i>
    <i>
      <x v="5"/>
    </i>
    <i r="1">
      <x/>
    </i>
    <i r="1">
      <x v="1"/>
    </i>
    <i r="1">
      <x v="2"/>
    </i>
    <i r="1">
      <x v="3"/>
    </i>
    <i r="1">
      <x v="4"/>
    </i>
    <i r="1">
      <x v="5"/>
    </i>
    <i r="1">
      <x v="6"/>
    </i>
    <i r="1">
      <x v="7"/>
    </i>
    <i r="1">
      <x v="8"/>
    </i>
    <i>
      <x v="9"/>
    </i>
    <i r="1">
      <x/>
    </i>
    <i r="1">
      <x v="1"/>
    </i>
    <i r="1">
      <x v="2"/>
    </i>
    <i r="1">
      <x v="3"/>
    </i>
    <i r="1">
      <x v="4"/>
    </i>
    <i r="1">
      <x v="5"/>
    </i>
    <i r="1">
      <x v="6"/>
    </i>
    <i r="1">
      <x v="7"/>
    </i>
    <i r="1">
      <x v="8"/>
    </i>
    <i t="grand">
      <x/>
    </i>
  </rowItems>
  <colFields count="1">
    <field x="-2"/>
  </colFields>
  <colItems count="4">
    <i>
      <x/>
    </i>
    <i i="1">
      <x v="1"/>
    </i>
    <i i="2">
      <x v="2"/>
    </i>
    <i i="3">
      <x v="3"/>
    </i>
  </colItems>
  <pageFields count="1">
    <pageField fld="7" item="1" hier="-1"/>
  </pageFields>
  <dataFields count="4">
    <dataField name="Count of Region" fld="6" subtotal="count" baseField="0" baseItem="0"/>
    <dataField name="Average of Repairs Satisfaction (%)" fld="10" subtotal="average" baseField="6" baseItem="0"/>
    <dataField name="Average of Most Recent Repair Time Taken (%)" fld="11" subtotal="average" baseField="5" baseItem="7"/>
    <dataField name="Average of Repairs Completed On Time (%)" fld="16" subtotal="average" baseField="5" baseItem="0"/>
  </dataFields>
  <formats count="4">
    <format dxfId="23">
      <pivotArea field="8" type="button" dataOnly="0" labelOnly="1" outline="0" axis="axisRow" fieldPosition="0"/>
    </format>
    <format dxfId="22">
      <pivotArea dataOnly="0" labelOnly="1" outline="0" fieldPosition="0">
        <references count="1">
          <reference field="4294967294" count="4">
            <x v="0"/>
            <x v="1"/>
            <x v="2"/>
            <x v="3"/>
          </reference>
        </references>
      </pivotArea>
    </format>
    <format dxfId="21">
      <pivotArea field="8" type="button" dataOnly="0" labelOnly="1" outline="0" axis="axisRow" fieldPosition="0"/>
    </format>
    <format dxfId="20">
      <pivotArea dataOnly="0" labelOnly="1" outline="0" fieldPosition="0">
        <references count="1">
          <reference field="4294967294" count="4">
            <x v="0"/>
            <x v="1"/>
            <x v="2"/>
            <x v="3"/>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97A1355F-6A24-47D0-8A2E-8D11B7F3A067}" name="PivotTable21" cacheId="2"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21:A38" firstHeaderRow="1" firstDataRow="1" firstDataCol="1"/>
  <pivotFields count="58">
    <pivotField showAll="0"/>
    <pivotField showAll="0"/>
    <pivotField showAll="0"/>
    <pivotField showAll="0"/>
    <pivotField showAll="0"/>
    <pivotField showAll="0"/>
    <pivotField showAll="0"/>
    <pivotField axis="axisRow" showAll="0">
      <items count="3">
        <item x="0"/>
        <item x="1"/>
        <item t="default"/>
      </items>
    </pivotField>
    <pivotField axis="axisRow" showAll="0">
      <items count="11">
        <item x="1"/>
        <item x="6"/>
        <item x="7"/>
        <item x="9"/>
        <item x="3"/>
        <item x="0"/>
        <item x="4"/>
        <item x="8"/>
        <item x="5"/>
        <item x="2"/>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2">
    <field x="7"/>
    <field x="8"/>
  </rowFields>
  <rowItems count="17">
    <i>
      <x/>
    </i>
    <i r="1">
      <x/>
    </i>
    <i r="1">
      <x v="2"/>
    </i>
    <i r="1">
      <x v="3"/>
    </i>
    <i r="1">
      <x v="4"/>
    </i>
    <i r="1">
      <x v="5"/>
    </i>
    <i r="1">
      <x v="6"/>
    </i>
    <i r="1">
      <x v="7"/>
    </i>
    <i r="1">
      <x v="8"/>
    </i>
    <i r="1">
      <x v="9"/>
    </i>
    <i>
      <x v="1"/>
    </i>
    <i r="1">
      <x/>
    </i>
    <i r="1">
      <x v="1"/>
    </i>
    <i r="1">
      <x v="4"/>
    </i>
    <i r="1">
      <x v="5"/>
    </i>
    <i r="1">
      <x v="9"/>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38B828AE-ED00-4432-8352-4229D66C44EC}" name="PivotTable2"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J1:M14" firstHeaderRow="0" firstDataRow="1" firstDataCol="1"/>
  <pivotFields count="14">
    <pivotField showAll="0"/>
    <pivotField numFmtId="167" showAll="0"/>
    <pivotField numFmtId="167" showAll="0"/>
    <pivotField showAll="0"/>
    <pivotField showAll="0"/>
    <pivotField showAll="0"/>
    <pivotField showAll="0"/>
    <pivotField showAll="0"/>
    <pivotField dataField="1" showAll="0"/>
    <pivotField dataField="1" showAll="0"/>
    <pivotField showAll="0"/>
    <pivotField axis="axisRow" dataField="1" showAll="0" sortType="descending">
      <items count="13">
        <item x="2"/>
        <item x="11"/>
        <item x="8"/>
        <item x="5"/>
        <item x="10"/>
        <item x="7"/>
        <item x="3"/>
        <item x="6"/>
        <item x="1"/>
        <item x="0"/>
        <item x="4"/>
        <item x="9"/>
        <item t="default"/>
      </items>
      <autoSortScope>
        <pivotArea dataOnly="0" outline="0" fieldPosition="0">
          <references count="1">
            <reference field="4294967294" count="1" selected="0">
              <x v="0"/>
            </reference>
          </references>
        </pivotArea>
      </autoSortScope>
    </pivotField>
    <pivotField showAll="0" sortType="descending">
      <autoSortScope>
        <pivotArea dataOnly="0" outline="0" fieldPosition="0">
          <references count="1">
            <reference field="4294967294" count="1" selected="0">
              <x v="0"/>
            </reference>
          </references>
        </pivotArea>
      </autoSortScope>
    </pivotField>
    <pivotField showAll="0" sortType="descending">
      <autoSortScope>
        <pivotArea dataOnly="0" outline="0" fieldPosition="0">
          <references count="1">
            <reference field="4294967294" count="1" selected="0">
              <x v="0"/>
            </reference>
          </references>
        </pivotArea>
      </autoSortScope>
    </pivotField>
  </pivotFields>
  <rowFields count="1">
    <field x="11"/>
  </rowFields>
  <rowItems count="13">
    <i>
      <x v="1"/>
    </i>
    <i>
      <x v="11"/>
    </i>
    <i>
      <x v="2"/>
    </i>
    <i>
      <x v="10"/>
    </i>
    <i>
      <x v="5"/>
    </i>
    <i>
      <x v="4"/>
    </i>
    <i>
      <x v="3"/>
    </i>
    <i>
      <x/>
    </i>
    <i>
      <x v="7"/>
    </i>
    <i>
      <x v="6"/>
    </i>
    <i>
      <x v="8"/>
    </i>
    <i>
      <x v="9"/>
    </i>
    <i t="grand">
      <x/>
    </i>
  </rowItems>
  <colFields count="1">
    <field x="-2"/>
  </colFields>
  <colItems count="3">
    <i>
      <x/>
    </i>
    <i i="1">
      <x v="1"/>
    </i>
    <i i="2">
      <x v="2"/>
    </i>
  </colItems>
  <dataFields count="3">
    <dataField name="Average of Overall Service Satisfaction (%)" fld="8" subtotal="average" baseField="13" baseItem="0"/>
    <dataField name="Average of Repairs Satisfaction (%)" fld="9" subtotal="average" baseField="13" baseItem="0"/>
    <dataField name="Count of Company Type" fld="11" subtotal="count" baseField="0" baseItem="0"/>
  </dataFields>
  <formats count="3">
    <format dxfId="4">
      <pivotArea outline="0" collapsedLevelsAreSubtotals="1" fieldPosition="0"/>
    </format>
    <format dxfId="3">
      <pivotArea collapsedLevelsAreSubtotals="1" fieldPosition="0">
        <references count="1">
          <reference field="11" count="1">
            <x v="1"/>
          </reference>
        </references>
      </pivotArea>
    </format>
    <format dxfId="2">
      <pivotArea dataOnly="0" labelOnly="1" fieldPosition="0">
        <references count="1">
          <reference field="11" count="1">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2.bin"/><Relationship Id="rId1" Type="http://schemas.openxmlformats.org/officeDocument/2006/relationships/pivotTable" Target="../pivotTables/pivotTable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3" Type="http://schemas.openxmlformats.org/officeDocument/2006/relationships/pivotTable" Target="../pivotTables/pivotTable6.xml"/><Relationship Id="rId2" Type="http://schemas.openxmlformats.org/officeDocument/2006/relationships/pivotTable" Target="../pivotTables/pivotTable5.xml"/><Relationship Id="rId1" Type="http://schemas.openxmlformats.org/officeDocument/2006/relationships/pivotTable" Target="../pivotTables/pivotTable4.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ivotTable" Target="../pivotTables/pivot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5E9FD2-21A8-4382-816A-DBB89EC46440}">
  <sheetPr>
    <tabColor theme="3" tint="-0.249977111117893"/>
  </sheetPr>
  <dimension ref="A1:B20"/>
  <sheetViews>
    <sheetView showGridLines="0" tabSelected="1" workbookViewId="0">
      <pane ySplit="3" topLeftCell="A4" activePane="bottomLeft" state="frozen"/>
      <selection pane="bottomLeft" sqref="A1:XFD3"/>
    </sheetView>
  </sheetViews>
  <sheetFormatPr defaultRowHeight="15" x14ac:dyDescent="0.25"/>
  <cols>
    <col min="1" max="1" width="72.42578125" bestFit="1" customWidth="1"/>
  </cols>
  <sheetData>
    <row r="1" spans="1:2" s="140" customFormat="1" x14ac:dyDescent="0.25"/>
    <row r="2" spans="1:2" s="140" customFormat="1" ht="10.5" customHeight="1" x14ac:dyDescent="0.25"/>
    <row r="3" spans="1:2" s="140" customFormat="1" ht="17.25" customHeight="1" x14ac:dyDescent="0.25"/>
    <row r="6" spans="1:2" s="137" customFormat="1" ht="21" x14ac:dyDescent="0.35">
      <c r="A6" s="138" t="s">
        <v>510</v>
      </c>
    </row>
    <row r="7" spans="1:2" x14ac:dyDescent="0.25">
      <c r="A7" s="6"/>
    </row>
    <row r="8" spans="1:2" ht="23.25" customHeight="1" x14ac:dyDescent="0.25">
      <c r="A8" s="139" t="s">
        <v>425</v>
      </c>
    </row>
    <row r="9" spans="1:2" ht="23.25" customHeight="1" x14ac:dyDescent="0.25">
      <c r="A9" s="139" t="s">
        <v>511</v>
      </c>
      <c r="B9" s="69"/>
    </row>
    <row r="10" spans="1:2" ht="23.25" customHeight="1" x14ac:dyDescent="0.25">
      <c r="A10" s="139" t="s">
        <v>426</v>
      </c>
    </row>
    <row r="11" spans="1:2" ht="23.25" customHeight="1" x14ac:dyDescent="0.25">
      <c r="A11" s="139" t="s">
        <v>427</v>
      </c>
    </row>
    <row r="12" spans="1:2" ht="23.25" customHeight="1" x14ac:dyDescent="0.25">
      <c r="A12" s="139" t="s">
        <v>428</v>
      </c>
    </row>
    <row r="13" spans="1:2" ht="23.25" customHeight="1" x14ac:dyDescent="0.25">
      <c r="A13" s="139" t="s">
        <v>429</v>
      </c>
    </row>
    <row r="14" spans="1:2" ht="23.25" customHeight="1" x14ac:dyDescent="0.25">
      <c r="A14" s="139" t="s">
        <v>430</v>
      </c>
    </row>
    <row r="15" spans="1:2" ht="23.25" customHeight="1" x14ac:dyDescent="0.25">
      <c r="A15" s="139" t="s">
        <v>431</v>
      </c>
    </row>
    <row r="17" spans="1:2" x14ac:dyDescent="0.25">
      <c r="A17" s="74"/>
    </row>
    <row r="18" spans="1:2" x14ac:dyDescent="0.25">
      <c r="A18" s="74"/>
    </row>
    <row r="19" spans="1:2" x14ac:dyDescent="0.25">
      <c r="B19" s="69"/>
    </row>
    <row r="20" spans="1:2" x14ac:dyDescent="0.25">
      <c r="B20" s="69"/>
    </row>
  </sheetData>
  <mergeCells count="1">
    <mergeCell ref="A1:XFD3"/>
  </mergeCells>
  <hyperlinks>
    <hyperlink ref="A8" location="'Year-wise Repairs Trend'!A1" display="Year-wise_Repairs_Trend" xr:uid="{20F61E6B-9AD4-44AA-99D2-720431572821}"/>
    <hyperlink ref="A9" location="'Perception Reality Gap'!A1" display="Perception_Compliance_Gap_Graph" xr:uid="{F04980E3-89C7-4187-925A-3B360E61D360}"/>
    <hyperlink ref="A10" location="'TSM 2025 2024 Comparison'!A1" display="TSM_2025_2024_Comparison" xr:uid="{05FFAFAA-E82A-4261-8E53-E12367D430C3}"/>
    <hyperlink ref="A11" location="'Repairs vs Response_Time'!A1" display="Repairs_Satisfaction vs Avg.Response Time Graph" xr:uid="{93EDDF54-BF0D-4F2A-800E-C274D59F69AF}"/>
    <hyperlink ref="A12" location="'ASB vs Complaints'!A1" display="ASB vs Complaints Graph" xr:uid="{D9D9C407-4F6F-4766-8D26-3773AFB39448}"/>
    <hyperlink ref="A13" location="'HA Outperforms LA'!A1" display="Top Areas where HA outperforms LA - Graph" xr:uid="{22377314-03BE-49DA-BC94-61D405BEFBE9}"/>
    <hyperlink ref="A14" location="'HomeSafe vs Neighbourhood'!A1" display="HomeSafe_vs_Neighbourhood Positive Contribution Graph" xr:uid="{F945CEE7-FC36-4697-BF7B-F8ABD92D1E8F}"/>
    <hyperlink ref="A15" location="'Engagement vs Satisfaction'!A1" display="Tenant Engagement vs Overall Service Satisfaction Graph" xr:uid="{F5573B73-2A85-434F-BC80-12930DCC4EAF}"/>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52C9E7-A97E-42E8-B255-ABC480F89D49}">
  <sheetPr>
    <tabColor rgb="FF0070C0"/>
  </sheetPr>
  <dimension ref="A1:F24"/>
  <sheetViews>
    <sheetView showGridLines="0" workbookViewId="0">
      <selection sqref="A1:B1"/>
    </sheetView>
  </sheetViews>
  <sheetFormatPr defaultRowHeight="15" x14ac:dyDescent="0.25"/>
  <cols>
    <col min="1" max="1" width="32.85546875" style="6" customWidth="1"/>
    <col min="2" max="2" width="17.140625" style="131" customWidth="1"/>
    <col min="3" max="3" width="9.140625" style="6"/>
    <col min="4" max="4" width="25.28515625" style="6" customWidth="1"/>
    <col min="5" max="5" width="17" style="6" customWidth="1"/>
    <col min="6" max="6" width="15.42578125" style="6" customWidth="1"/>
  </cols>
  <sheetData>
    <row r="1" spans="1:6" ht="17.25" x14ac:dyDescent="0.3">
      <c r="A1" s="141" t="s">
        <v>478</v>
      </c>
      <c r="B1" s="141"/>
      <c r="D1" s="141" t="s">
        <v>479</v>
      </c>
      <c r="E1" s="141"/>
      <c r="F1" s="141"/>
    </row>
    <row r="3" spans="1:6" x14ac:dyDescent="0.25">
      <c r="A3" s="101" t="s">
        <v>442</v>
      </c>
      <c r="B3" s="135"/>
      <c r="D3" s="101" t="s">
        <v>485</v>
      </c>
      <c r="E3" s="101" t="s">
        <v>486</v>
      </c>
      <c r="F3" s="101"/>
    </row>
    <row r="4" spans="1:6" x14ac:dyDescent="0.25">
      <c r="A4" s="130" t="s">
        <v>357</v>
      </c>
      <c r="B4" s="136">
        <v>182</v>
      </c>
      <c r="D4" s="111" t="s">
        <v>484</v>
      </c>
      <c r="E4" s="111" t="s">
        <v>487</v>
      </c>
      <c r="F4" s="131">
        <v>110</v>
      </c>
    </row>
    <row r="5" spans="1:6" x14ac:dyDescent="0.25">
      <c r="A5" s="132" t="s">
        <v>37</v>
      </c>
      <c r="B5" s="131">
        <v>10</v>
      </c>
      <c r="D5" s="111" t="s">
        <v>482</v>
      </c>
      <c r="E5" s="111" t="s">
        <v>488</v>
      </c>
      <c r="F5" s="131">
        <v>88</v>
      </c>
    </row>
    <row r="6" spans="1:6" x14ac:dyDescent="0.25">
      <c r="A6" s="132" t="s">
        <v>48</v>
      </c>
      <c r="B6" s="131">
        <v>22</v>
      </c>
      <c r="D6" s="111" t="s">
        <v>481</v>
      </c>
      <c r="E6" s="111" t="s">
        <v>489</v>
      </c>
      <c r="F6" s="131">
        <v>47</v>
      </c>
    </row>
    <row r="7" spans="1:6" x14ac:dyDescent="0.25">
      <c r="A7" s="132" t="s">
        <v>50</v>
      </c>
      <c r="B7" s="131">
        <v>20</v>
      </c>
      <c r="D7" s="111" t="s">
        <v>480</v>
      </c>
      <c r="E7" s="6" t="s">
        <v>490</v>
      </c>
      <c r="F7" s="131">
        <v>39</v>
      </c>
    </row>
    <row r="8" spans="1:6" x14ac:dyDescent="0.25">
      <c r="A8" s="132" t="s">
        <v>69</v>
      </c>
      <c r="B8" s="131">
        <v>9</v>
      </c>
      <c r="D8" s="111" t="s">
        <v>483</v>
      </c>
      <c r="E8" s="111" t="s">
        <v>491</v>
      </c>
      <c r="F8" s="131">
        <v>6</v>
      </c>
    </row>
    <row r="9" spans="1:6" x14ac:dyDescent="0.25">
      <c r="A9" s="132" t="s">
        <v>52</v>
      </c>
      <c r="B9" s="131">
        <v>41</v>
      </c>
      <c r="D9" s="133" t="s">
        <v>435</v>
      </c>
      <c r="E9" s="133"/>
      <c r="F9" s="134">
        <v>290</v>
      </c>
    </row>
    <row r="10" spans="1:6" x14ac:dyDescent="0.25">
      <c r="A10" s="132" t="s">
        <v>43</v>
      </c>
      <c r="B10" s="131">
        <v>17</v>
      </c>
    </row>
    <row r="11" spans="1:6" x14ac:dyDescent="0.25">
      <c r="A11" s="132" t="s">
        <v>45</v>
      </c>
      <c r="B11" s="131">
        <v>20</v>
      </c>
    </row>
    <row r="12" spans="1:6" x14ac:dyDescent="0.25">
      <c r="A12" s="132" t="s">
        <v>40</v>
      </c>
      <c r="B12" s="131">
        <v>26</v>
      </c>
    </row>
    <row r="13" spans="1:6" x14ac:dyDescent="0.25">
      <c r="A13" s="132" t="s">
        <v>54</v>
      </c>
      <c r="B13" s="131">
        <v>17</v>
      </c>
    </row>
    <row r="14" spans="1:6" x14ac:dyDescent="0.25">
      <c r="A14" s="130" t="s">
        <v>56</v>
      </c>
      <c r="B14" s="136">
        <v>108</v>
      </c>
    </row>
    <row r="15" spans="1:6" x14ac:dyDescent="0.25">
      <c r="A15" s="132" t="s">
        <v>37</v>
      </c>
      <c r="B15" s="131">
        <v>18</v>
      </c>
    </row>
    <row r="16" spans="1:6" x14ac:dyDescent="0.25">
      <c r="A16" s="132" t="s">
        <v>48</v>
      </c>
      <c r="B16" s="131">
        <v>15</v>
      </c>
    </row>
    <row r="17" spans="1:2" x14ac:dyDescent="0.25">
      <c r="A17" s="132" t="s">
        <v>50</v>
      </c>
      <c r="B17" s="131">
        <v>16</v>
      </c>
    </row>
    <row r="18" spans="1:2" x14ac:dyDescent="0.25">
      <c r="A18" s="132" t="s">
        <v>69</v>
      </c>
      <c r="B18" s="131">
        <v>6</v>
      </c>
    </row>
    <row r="19" spans="1:2" x14ac:dyDescent="0.25">
      <c r="A19" s="132" t="s">
        <v>52</v>
      </c>
      <c r="B19" s="131">
        <v>7</v>
      </c>
    </row>
    <row r="20" spans="1:2" x14ac:dyDescent="0.25">
      <c r="A20" s="132" t="s">
        <v>43</v>
      </c>
      <c r="B20" s="131">
        <v>23</v>
      </c>
    </row>
    <row r="21" spans="1:2" x14ac:dyDescent="0.25">
      <c r="A21" s="132" t="s">
        <v>45</v>
      </c>
      <c r="B21" s="131">
        <v>7</v>
      </c>
    </row>
    <row r="22" spans="1:2" x14ac:dyDescent="0.25">
      <c r="A22" s="132" t="s">
        <v>40</v>
      </c>
      <c r="B22" s="131">
        <v>9</v>
      </c>
    </row>
    <row r="23" spans="1:2" x14ac:dyDescent="0.25">
      <c r="A23" s="132" t="s">
        <v>54</v>
      </c>
      <c r="B23" s="131">
        <v>7</v>
      </c>
    </row>
    <row r="24" spans="1:2" x14ac:dyDescent="0.25">
      <c r="A24" s="133" t="s">
        <v>377</v>
      </c>
      <c r="B24" s="134">
        <v>290</v>
      </c>
    </row>
  </sheetData>
  <mergeCells count="2">
    <mergeCell ref="A1:B1"/>
    <mergeCell ref="D1:F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7D722-4C5F-403E-BA4F-CA69AEA0B6D1}">
  <sheetPr>
    <tabColor theme="5" tint="0.39997558519241921"/>
  </sheetPr>
  <dimension ref="B1:O18"/>
  <sheetViews>
    <sheetView showGridLines="0" workbookViewId="0">
      <selection activeCell="O1" sqref="O1"/>
    </sheetView>
  </sheetViews>
  <sheetFormatPr defaultRowHeight="15" x14ac:dyDescent="0.25"/>
  <cols>
    <col min="1" max="1" width="5.140625" customWidth="1"/>
    <col min="14" max="14" width="10" customWidth="1"/>
    <col min="15" max="15" width="70.140625" style="6" customWidth="1"/>
  </cols>
  <sheetData>
    <row r="1" spans="15:15" ht="21" x14ac:dyDescent="0.35">
      <c r="O1" s="50" t="s">
        <v>400</v>
      </c>
    </row>
    <row r="2" spans="15:15" x14ac:dyDescent="0.25">
      <c r="O2" s="48"/>
    </row>
    <row r="3" spans="15:15" ht="30" x14ac:dyDescent="0.25">
      <c r="O3" s="49" t="s">
        <v>447</v>
      </c>
    </row>
    <row r="4" spans="15:15" ht="45" x14ac:dyDescent="0.25">
      <c r="O4" s="49" t="s">
        <v>401</v>
      </c>
    </row>
    <row r="5" spans="15:15" ht="30" x14ac:dyDescent="0.25">
      <c r="O5" s="49" t="s">
        <v>402</v>
      </c>
    </row>
    <row r="8" spans="15:15" x14ac:dyDescent="0.25">
      <c r="O8" s="74"/>
    </row>
    <row r="10" spans="15:15" x14ac:dyDescent="0.25">
      <c r="O10"/>
    </row>
    <row r="18" spans="2:14" ht="30.75" customHeight="1" x14ac:dyDescent="0.25">
      <c r="B18" s="142" t="s">
        <v>434</v>
      </c>
      <c r="C18" s="142"/>
      <c r="D18" s="142"/>
      <c r="E18" s="142"/>
      <c r="F18" s="142"/>
      <c r="G18" s="142"/>
      <c r="H18" s="142"/>
      <c r="I18" s="142"/>
      <c r="J18" s="142"/>
      <c r="K18" s="142"/>
      <c r="L18" s="142"/>
      <c r="M18" s="142"/>
      <c r="N18" s="142"/>
    </row>
  </sheetData>
  <mergeCells count="1">
    <mergeCell ref="B18:N18"/>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11C70-9BB5-478C-B69E-3CC5432E230E}">
  <sheetPr>
    <tabColor theme="5" tint="0.39997558519241921"/>
  </sheetPr>
  <dimension ref="A1:U34"/>
  <sheetViews>
    <sheetView showGridLines="0" workbookViewId="0"/>
  </sheetViews>
  <sheetFormatPr defaultRowHeight="15" x14ac:dyDescent="0.25"/>
  <cols>
    <col min="1" max="1" width="24.140625" bestFit="1" customWidth="1"/>
    <col min="2" max="3" width="12.7109375" style="5" customWidth="1"/>
    <col min="11" max="11" width="7" customWidth="1"/>
    <col min="12" max="12" width="24.28515625" style="129" customWidth="1"/>
    <col min="13" max="13" width="14.5703125" style="6" customWidth="1"/>
    <col min="14" max="15" width="13.42578125" style="6" customWidth="1"/>
    <col min="16" max="17" width="9.140625" style="6"/>
  </cols>
  <sheetData>
    <row r="1" spans="1:21" ht="21" x14ac:dyDescent="0.35">
      <c r="L1" s="144" t="s">
        <v>450</v>
      </c>
      <c r="M1" s="144"/>
      <c r="N1" s="144"/>
      <c r="O1" s="144"/>
      <c r="P1" s="144"/>
      <c r="Q1" s="144"/>
      <c r="R1" s="44"/>
      <c r="S1" s="44"/>
      <c r="T1" s="44"/>
      <c r="U1" s="44"/>
    </row>
    <row r="2" spans="1:21" ht="49.5" customHeight="1" x14ac:dyDescent="0.25">
      <c r="L2" s="147" t="s">
        <v>506</v>
      </c>
      <c r="M2" s="147"/>
      <c r="N2" s="147"/>
      <c r="O2" s="147"/>
      <c r="P2" s="147"/>
      <c r="Q2" s="147"/>
      <c r="R2" s="44"/>
      <c r="S2" s="44"/>
      <c r="T2" s="44"/>
      <c r="U2" s="44"/>
    </row>
    <row r="3" spans="1:21" ht="9" customHeight="1" x14ac:dyDescent="0.25">
      <c r="L3" s="110"/>
      <c r="M3" s="110"/>
      <c r="N3" s="110"/>
      <c r="O3" s="110"/>
      <c r="P3" s="110"/>
      <c r="Q3" s="110"/>
      <c r="R3" s="44"/>
      <c r="S3" s="44"/>
      <c r="T3" s="44"/>
      <c r="U3" s="44"/>
    </row>
    <row r="4" spans="1:21" ht="15" customHeight="1" x14ac:dyDescent="0.25">
      <c r="L4" s="175" t="s">
        <v>419</v>
      </c>
      <c r="M4" s="123"/>
      <c r="N4" s="123"/>
      <c r="O4" s="123"/>
      <c r="P4" s="123"/>
      <c r="Q4" s="123"/>
      <c r="R4" s="66"/>
      <c r="S4" s="66"/>
      <c r="T4" s="66"/>
      <c r="U4" s="66"/>
    </row>
    <row r="5" spans="1:21" ht="30.75" customHeight="1" x14ac:dyDescent="0.25">
      <c r="L5" s="146" t="s">
        <v>507</v>
      </c>
      <c r="M5" s="146"/>
      <c r="N5" s="146"/>
      <c r="O5" s="146"/>
      <c r="P5" s="146"/>
      <c r="Q5" s="146"/>
      <c r="R5" s="61"/>
      <c r="S5" s="61"/>
      <c r="T5" s="61"/>
      <c r="U5" s="61"/>
    </row>
    <row r="6" spans="1:21" ht="11.25" customHeight="1" x14ac:dyDescent="0.25">
      <c r="L6" s="124"/>
    </row>
    <row r="7" spans="1:21" x14ac:dyDescent="0.25">
      <c r="L7" s="150" t="s">
        <v>418</v>
      </c>
      <c r="M7" s="150"/>
      <c r="N7" s="150"/>
      <c r="O7" s="150"/>
      <c r="P7" s="150"/>
      <c r="Q7" s="150"/>
      <c r="R7" s="150"/>
      <c r="S7" s="150"/>
      <c r="T7" s="150"/>
      <c r="U7" s="150"/>
    </row>
    <row r="8" spans="1:21" ht="30" customHeight="1" x14ac:dyDescent="0.25">
      <c r="A8" s="66"/>
      <c r="B8" s="92"/>
      <c r="C8" s="92"/>
      <c r="D8" s="4"/>
      <c r="L8" s="146" t="s">
        <v>508</v>
      </c>
      <c r="M8" s="146"/>
      <c r="N8" s="146"/>
      <c r="O8" s="146"/>
      <c r="P8" s="146"/>
      <c r="Q8" s="146"/>
      <c r="R8" s="61"/>
      <c r="S8" s="61"/>
      <c r="T8" s="61"/>
      <c r="U8" s="61"/>
    </row>
    <row r="9" spans="1:21" ht="10.5" customHeight="1" x14ac:dyDescent="0.25">
      <c r="A9" s="2"/>
      <c r="B9" s="93"/>
      <c r="C9" s="93"/>
      <c r="D9" s="94"/>
      <c r="L9" s="124"/>
    </row>
    <row r="10" spans="1:21" x14ac:dyDescent="0.25">
      <c r="B10" s="95"/>
      <c r="C10" s="95"/>
      <c r="D10" s="94"/>
      <c r="L10" s="150" t="s">
        <v>420</v>
      </c>
      <c r="M10" s="150"/>
      <c r="N10" s="150"/>
      <c r="O10" s="150"/>
      <c r="P10" s="150"/>
      <c r="Q10" s="150"/>
      <c r="R10" s="150"/>
      <c r="S10" s="150"/>
      <c r="T10" s="150"/>
      <c r="U10" s="150"/>
    </row>
    <row r="11" spans="1:21" ht="29.25" customHeight="1" x14ac:dyDescent="0.25">
      <c r="B11" s="95"/>
      <c r="C11" s="95"/>
      <c r="D11" s="94"/>
      <c r="L11" s="146" t="s">
        <v>509</v>
      </c>
      <c r="M11" s="146"/>
      <c r="N11" s="146"/>
      <c r="O11" s="146"/>
      <c r="P11" s="146"/>
      <c r="Q11" s="146"/>
      <c r="R11" s="61"/>
      <c r="S11" s="61"/>
      <c r="T11" s="61"/>
      <c r="U11" s="61"/>
    </row>
    <row r="12" spans="1:21" s="2" customFormat="1" ht="30" customHeight="1" x14ac:dyDescent="0.25">
      <c r="B12" s="93"/>
      <c r="C12" s="93"/>
      <c r="D12" s="94"/>
      <c r="E12"/>
      <c r="L12" s="149"/>
      <c r="M12" s="149"/>
      <c r="N12" s="149"/>
      <c r="O12" s="149"/>
      <c r="P12" s="149"/>
      <c r="Q12" s="149"/>
      <c r="R12" s="149"/>
      <c r="S12" s="149"/>
      <c r="T12" s="149"/>
      <c r="U12" s="149"/>
    </row>
    <row r="13" spans="1:21" ht="23.25" customHeight="1" x14ac:dyDescent="0.25">
      <c r="B13" s="95"/>
      <c r="C13" s="95"/>
      <c r="D13" s="94"/>
      <c r="L13" s="148" t="s">
        <v>451</v>
      </c>
      <c r="M13" s="148"/>
      <c r="N13" s="148"/>
      <c r="O13" s="148"/>
      <c r="P13" s="148"/>
      <c r="Q13" s="148"/>
      <c r="R13" s="44"/>
      <c r="S13" s="44"/>
      <c r="T13" s="44"/>
      <c r="U13" s="44"/>
    </row>
    <row r="14" spans="1:21" x14ac:dyDescent="0.25">
      <c r="B14" s="95"/>
      <c r="C14" s="95"/>
      <c r="D14" s="94"/>
      <c r="L14" s="112" t="s">
        <v>452</v>
      </c>
    </row>
    <row r="15" spans="1:21" s="2" customFormat="1" ht="29.25" customHeight="1" x14ac:dyDescent="0.25">
      <c r="A15" s="82" t="s">
        <v>69</v>
      </c>
      <c r="B15" s="83">
        <v>72.649999999999991</v>
      </c>
      <c r="C15" s="83">
        <v>98.692000000000007</v>
      </c>
      <c r="D15" s="84">
        <f t="shared" ref="D15:D18" si="0">B15-C15</f>
        <v>-26.042000000000016</v>
      </c>
      <c r="E15" s="85"/>
      <c r="F15" s="82"/>
      <c r="L15" s="146" t="s">
        <v>453</v>
      </c>
      <c r="M15" s="146"/>
      <c r="N15" s="146"/>
      <c r="O15" s="146"/>
      <c r="P15" s="146"/>
      <c r="Q15" s="146"/>
      <c r="R15" s="145"/>
      <c r="S15" s="145"/>
      <c r="T15" s="145"/>
      <c r="U15" s="145"/>
    </row>
    <row r="16" spans="1:21" x14ac:dyDescent="0.25">
      <c r="A16" s="85" t="s">
        <v>52</v>
      </c>
      <c r="B16" s="86">
        <v>75.348571428571432</v>
      </c>
      <c r="C16" s="87">
        <v>98.582999999999998</v>
      </c>
      <c r="D16" s="84">
        <f t="shared" si="0"/>
        <v>-23.234428571428566</v>
      </c>
      <c r="E16" s="85"/>
      <c r="F16" s="85"/>
      <c r="L16" s="6"/>
    </row>
    <row r="17" spans="1:21" x14ac:dyDescent="0.25">
      <c r="A17" s="85" t="s">
        <v>40</v>
      </c>
      <c r="B17" s="86">
        <v>75.555555555555557</v>
      </c>
      <c r="C17" s="86">
        <v>97.44</v>
      </c>
      <c r="D17" s="84">
        <f t="shared" si="0"/>
        <v>-21.884444444444441</v>
      </c>
      <c r="E17" s="85"/>
      <c r="F17" s="85"/>
      <c r="L17" s="112" t="s">
        <v>456</v>
      </c>
    </row>
    <row r="18" spans="1:21" s="2" customFormat="1" ht="30" customHeight="1" x14ac:dyDescent="0.25">
      <c r="A18" s="82" t="s">
        <v>377</v>
      </c>
      <c r="B18" s="83">
        <v>74.507592592592587</v>
      </c>
      <c r="C18" s="83">
        <v>98.913012820512762</v>
      </c>
      <c r="D18" s="84">
        <f t="shared" si="0"/>
        <v>-24.405420227920175</v>
      </c>
      <c r="E18" s="82"/>
      <c r="F18" s="82"/>
      <c r="L18" s="146" t="s">
        <v>454</v>
      </c>
      <c r="M18" s="146"/>
      <c r="N18" s="146"/>
      <c r="O18" s="146"/>
      <c r="P18" s="146"/>
      <c r="Q18" s="146"/>
      <c r="R18" s="145"/>
      <c r="S18" s="145"/>
      <c r="T18" s="145"/>
      <c r="U18" s="145"/>
    </row>
    <row r="19" spans="1:21" x14ac:dyDescent="0.25">
      <c r="L19" s="6"/>
    </row>
    <row r="20" spans="1:21" x14ac:dyDescent="0.25">
      <c r="L20" s="112" t="s">
        <v>457</v>
      </c>
    </row>
    <row r="21" spans="1:21" s="2" customFormat="1" ht="33" customHeight="1" x14ac:dyDescent="0.25">
      <c r="L21" s="146" t="s">
        <v>455</v>
      </c>
      <c r="M21" s="146"/>
      <c r="N21" s="146"/>
      <c r="O21" s="146"/>
      <c r="P21" s="146"/>
      <c r="Q21" s="146"/>
      <c r="R21" s="145"/>
      <c r="S21" s="145"/>
      <c r="T21" s="145"/>
      <c r="U21" s="145"/>
    </row>
    <row r="22" spans="1:21" x14ac:dyDescent="0.25">
      <c r="L22" s="143" t="s">
        <v>477</v>
      </c>
      <c r="M22" s="143"/>
      <c r="N22" s="143"/>
      <c r="O22" s="143"/>
      <c r="P22" s="143"/>
      <c r="Q22" s="143"/>
    </row>
    <row r="24" spans="1:21" ht="30" x14ac:dyDescent="0.25">
      <c r="L24" s="76" t="s">
        <v>438</v>
      </c>
      <c r="M24" s="114" t="s">
        <v>458</v>
      </c>
      <c r="N24" s="114" t="s">
        <v>459</v>
      </c>
      <c r="O24" s="76" t="s">
        <v>363</v>
      </c>
    </row>
    <row r="25" spans="1:21" x14ac:dyDescent="0.25">
      <c r="L25" s="105" t="s">
        <v>40</v>
      </c>
      <c r="M25" s="106">
        <v>75.555555555555557</v>
      </c>
      <c r="N25" s="106">
        <v>97.44</v>
      </c>
      <c r="O25" s="105">
        <f t="shared" ref="O25:O34" si="1">M25-N25</f>
        <v>-21.884444444444441</v>
      </c>
    </row>
    <row r="26" spans="1:21" x14ac:dyDescent="0.25">
      <c r="L26" s="105" t="s">
        <v>37</v>
      </c>
      <c r="M26" s="106">
        <v>77.277777777777771</v>
      </c>
      <c r="N26" s="106">
        <v>99.377571428571429</v>
      </c>
      <c r="O26" s="105">
        <f t="shared" si="1"/>
        <v>-22.099793650793657</v>
      </c>
    </row>
    <row r="27" spans="1:21" x14ac:dyDescent="0.25">
      <c r="L27" s="105" t="s">
        <v>45</v>
      </c>
      <c r="M27" s="106">
        <v>76.98571428571428</v>
      </c>
      <c r="N27" s="106">
        <v>99.737499999999997</v>
      </c>
      <c r="O27" s="105">
        <f t="shared" si="1"/>
        <v>-22.751785714285717</v>
      </c>
    </row>
    <row r="28" spans="1:21" x14ac:dyDescent="0.25">
      <c r="L28" s="105" t="s">
        <v>52</v>
      </c>
      <c r="M28" s="106">
        <v>75.348571428571432</v>
      </c>
      <c r="N28" s="106">
        <v>98.582999999999998</v>
      </c>
      <c r="O28" s="105">
        <f t="shared" si="1"/>
        <v>-23.234428571428566</v>
      </c>
    </row>
    <row r="29" spans="1:21" x14ac:dyDescent="0.25">
      <c r="L29" s="105" t="s">
        <v>54</v>
      </c>
      <c r="M29" s="106">
        <v>74.952857142857141</v>
      </c>
      <c r="N29" s="106">
        <v>99.210000000000008</v>
      </c>
      <c r="O29" s="105">
        <f t="shared" si="1"/>
        <v>-24.257142857142867</v>
      </c>
    </row>
    <row r="30" spans="1:21" x14ac:dyDescent="0.25">
      <c r="L30" s="105" t="s">
        <v>43</v>
      </c>
      <c r="M30" s="106">
        <v>74.299130434782612</v>
      </c>
      <c r="N30" s="106">
        <v>98.75411764705882</v>
      </c>
      <c r="O30" s="105">
        <f t="shared" si="1"/>
        <v>-24.454987212276208</v>
      </c>
    </row>
    <row r="31" spans="1:21" x14ac:dyDescent="0.25">
      <c r="L31" s="105" t="s">
        <v>48</v>
      </c>
      <c r="M31" s="106">
        <v>74.960000000000008</v>
      </c>
      <c r="N31" s="106">
        <v>99.455833333333331</v>
      </c>
      <c r="O31" s="105">
        <f t="shared" si="1"/>
        <v>-24.495833333333323</v>
      </c>
    </row>
    <row r="32" spans="1:21" x14ac:dyDescent="0.25">
      <c r="L32" s="105" t="s">
        <v>69</v>
      </c>
      <c r="M32" s="106">
        <v>72.649999999999991</v>
      </c>
      <c r="N32" s="106">
        <v>98.692000000000007</v>
      </c>
      <c r="O32" s="105">
        <f t="shared" si="1"/>
        <v>-26.042000000000016</v>
      </c>
    </row>
    <row r="33" spans="12:15" x14ac:dyDescent="0.25">
      <c r="L33" s="125" t="s">
        <v>50</v>
      </c>
      <c r="M33" s="126">
        <v>69.726875000000007</v>
      </c>
      <c r="N33" s="126">
        <v>98.904461538461547</v>
      </c>
      <c r="O33" s="125">
        <f t="shared" si="1"/>
        <v>-29.17758653846154</v>
      </c>
    </row>
    <row r="34" spans="12:15" x14ac:dyDescent="0.25">
      <c r="L34" s="127" t="s">
        <v>460</v>
      </c>
      <c r="M34" s="128">
        <v>74.507592592592587</v>
      </c>
      <c r="N34" s="128">
        <v>98.913012820512762</v>
      </c>
      <c r="O34" s="127">
        <f t="shared" si="1"/>
        <v>-24.405420227920175</v>
      </c>
    </row>
  </sheetData>
  <mergeCells count="16">
    <mergeCell ref="L22:Q22"/>
    <mergeCell ref="L1:Q1"/>
    <mergeCell ref="R15:U15"/>
    <mergeCell ref="L18:Q18"/>
    <mergeCell ref="R18:U18"/>
    <mergeCell ref="L21:Q21"/>
    <mergeCell ref="R21:U21"/>
    <mergeCell ref="L2:Q2"/>
    <mergeCell ref="L5:Q5"/>
    <mergeCell ref="L8:Q8"/>
    <mergeCell ref="L11:Q11"/>
    <mergeCell ref="L15:Q15"/>
    <mergeCell ref="L13:Q13"/>
    <mergeCell ref="L12:U12"/>
    <mergeCell ref="L7:U7"/>
    <mergeCell ref="L10:U10"/>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951B5-ED95-46E6-B0B1-BAC6F046A991}">
  <sheetPr>
    <tabColor theme="5" tint="0.39997558519241921"/>
  </sheetPr>
  <dimension ref="A1:U35"/>
  <sheetViews>
    <sheetView showGridLines="0" workbookViewId="0">
      <pane xSplit="2" ySplit="2" topLeftCell="C3" activePane="bottomRight" state="frozen"/>
      <selection pane="topRight" activeCell="C1" sqref="C1"/>
      <selection pane="bottomLeft" activeCell="A3" sqref="A3"/>
      <selection pane="bottomRight" sqref="A1:A2"/>
    </sheetView>
  </sheetViews>
  <sheetFormatPr defaultRowHeight="15" x14ac:dyDescent="0.25"/>
  <cols>
    <col min="1" max="1" width="24.42578125" style="122" customWidth="1"/>
    <col min="2" max="2" width="42.140625" style="6" customWidth="1"/>
    <col min="3" max="4" width="8.7109375" customWidth="1"/>
    <col min="5" max="5" width="12.7109375" customWidth="1"/>
    <col min="6" max="7" width="8.7109375" customWidth="1"/>
    <col min="8" max="8" width="12.7109375" customWidth="1"/>
    <col min="9" max="10" width="13.7109375" customWidth="1"/>
    <col min="12" max="12" width="3.7109375" customWidth="1"/>
    <col min="13" max="13" width="9.140625" style="6"/>
  </cols>
  <sheetData>
    <row r="1" spans="1:21" ht="28.5" customHeight="1" x14ac:dyDescent="0.25">
      <c r="A1" s="160" t="s">
        <v>361</v>
      </c>
      <c r="B1" s="160" t="s">
        <v>360</v>
      </c>
      <c r="C1" s="156" t="s">
        <v>432</v>
      </c>
      <c r="D1" s="157"/>
      <c r="E1" s="157"/>
      <c r="F1" s="158" t="s">
        <v>433</v>
      </c>
      <c r="G1" s="159"/>
      <c r="H1" s="159"/>
      <c r="I1" s="162" t="s">
        <v>421</v>
      </c>
      <c r="J1" s="163"/>
      <c r="K1" s="164"/>
    </row>
    <row r="2" spans="1:21" ht="39" customHeight="1" x14ac:dyDescent="0.35">
      <c r="A2" s="161"/>
      <c r="B2" s="161"/>
      <c r="C2" s="12">
        <v>2025</v>
      </c>
      <c r="D2" s="12">
        <v>2024</v>
      </c>
      <c r="E2" s="13" t="s">
        <v>362</v>
      </c>
      <c r="F2" s="14">
        <v>2025</v>
      </c>
      <c r="G2" s="15">
        <v>2024</v>
      </c>
      <c r="H2" s="15" t="s">
        <v>362</v>
      </c>
      <c r="I2" s="70">
        <v>2025</v>
      </c>
      <c r="J2" s="70">
        <v>2024</v>
      </c>
      <c r="K2" s="71" t="s">
        <v>364</v>
      </c>
      <c r="M2" s="152" t="s">
        <v>463</v>
      </c>
      <c r="N2" s="152"/>
      <c r="O2" s="152"/>
      <c r="P2" s="152"/>
      <c r="Q2" s="152"/>
      <c r="R2" s="152"/>
      <c r="S2" s="152"/>
      <c r="T2" s="152"/>
      <c r="U2" s="152"/>
    </row>
    <row r="3" spans="1:21" ht="15" customHeight="1" x14ac:dyDescent="0.25">
      <c r="A3" s="153" t="s">
        <v>0</v>
      </c>
      <c r="B3" s="8" t="s">
        <v>359</v>
      </c>
      <c r="C3" s="9">
        <v>75.883535911602195</v>
      </c>
      <c r="D3" s="9">
        <v>74.566477272727312</v>
      </c>
      <c r="E3" s="19">
        <v>1.3170586388748831</v>
      </c>
      <c r="F3" s="9">
        <v>68.728130841121498</v>
      </c>
      <c r="G3" s="9">
        <v>67.801886792452834</v>
      </c>
      <c r="H3" s="16">
        <v>0.92624404866866428</v>
      </c>
      <c r="I3" s="9">
        <f t="shared" ref="I3:I30" si="0">C3-F3</f>
        <v>7.1554050704806968</v>
      </c>
      <c r="J3" s="9">
        <f t="shared" ref="J3:J30" si="1">D3-G3</f>
        <v>6.7645904802744781</v>
      </c>
      <c r="K3" s="16">
        <f>I3-J3</f>
        <v>0.39081459020621878</v>
      </c>
      <c r="N3" s="6"/>
      <c r="O3" s="6"/>
      <c r="P3" s="6"/>
      <c r="Q3" s="6"/>
      <c r="R3" s="6"/>
      <c r="S3" s="6"/>
      <c r="T3" s="6"/>
      <c r="U3" s="6"/>
    </row>
    <row r="4" spans="1:21" ht="15" customHeight="1" x14ac:dyDescent="0.25">
      <c r="A4" s="154"/>
      <c r="B4" s="6" t="s">
        <v>8</v>
      </c>
      <c r="C4" s="7">
        <v>76.042888888888839</v>
      </c>
      <c r="D4" s="7">
        <v>74.669714285714335</v>
      </c>
      <c r="E4" s="20">
        <v>1.3731746031745047</v>
      </c>
      <c r="F4" s="7">
        <v>71.323148148148164</v>
      </c>
      <c r="G4" s="7">
        <v>70.018867924528323</v>
      </c>
      <c r="H4" s="17">
        <v>1.3042802236198412</v>
      </c>
      <c r="I4" s="7">
        <f t="shared" si="0"/>
        <v>4.7197407407406757</v>
      </c>
      <c r="J4" s="7">
        <f t="shared" si="1"/>
        <v>4.6508463611860122</v>
      </c>
      <c r="K4" s="17">
        <f t="shared" ref="K4:K30" si="2">I4-J4</f>
        <v>6.8894379554663487E-2</v>
      </c>
      <c r="M4" s="89" t="s">
        <v>464</v>
      </c>
      <c r="N4" s="90"/>
      <c r="O4" s="90"/>
      <c r="P4" s="90"/>
      <c r="Q4" s="90"/>
      <c r="R4" s="90"/>
      <c r="S4" s="90"/>
      <c r="T4" s="90"/>
      <c r="U4" s="90"/>
    </row>
    <row r="5" spans="1:21" ht="15" customHeight="1" x14ac:dyDescent="0.25">
      <c r="A5" s="154"/>
      <c r="B5" s="6" t="s">
        <v>9</v>
      </c>
      <c r="C5" s="7">
        <v>71.975333333333367</v>
      </c>
      <c r="D5" s="7">
        <v>70.491428571428571</v>
      </c>
      <c r="E5" s="20">
        <v>1.483904761904796</v>
      </c>
      <c r="F5" s="7">
        <v>67.976481481481471</v>
      </c>
      <c r="G5" s="7">
        <v>66.055660377358507</v>
      </c>
      <c r="H5" s="17">
        <v>1.9208211041229646</v>
      </c>
      <c r="I5" s="7">
        <f t="shared" si="0"/>
        <v>3.9988518518518958</v>
      </c>
      <c r="J5" s="7">
        <f t="shared" si="1"/>
        <v>4.4357681940700644</v>
      </c>
      <c r="K5" s="17">
        <f t="shared" si="2"/>
        <v>-0.43691634221816855</v>
      </c>
      <c r="M5" s="151" t="s">
        <v>465</v>
      </c>
      <c r="N5" s="151"/>
      <c r="O5" s="151"/>
      <c r="P5" s="151"/>
      <c r="Q5" s="151"/>
      <c r="R5" s="151"/>
      <c r="S5" s="151"/>
      <c r="T5" s="151"/>
      <c r="U5" s="151"/>
    </row>
    <row r="6" spans="1:21" ht="15" customHeight="1" x14ac:dyDescent="0.25">
      <c r="A6" s="154"/>
      <c r="B6" s="6" t="s">
        <v>10</v>
      </c>
      <c r="C6" s="7">
        <v>75.642111111111106</v>
      </c>
      <c r="D6" s="7">
        <v>74.20114285714287</v>
      </c>
      <c r="E6" s="20">
        <v>1.4409682539682365</v>
      </c>
      <c r="F6" s="7">
        <v>68.426203703703678</v>
      </c>
      <c r="G6" s="7">
        <v>67.17735849056605</v>
      </c>
      <c r="H6" s="17">
        <v>1.2488452131376278</v>
      </c>
      <c r="I6" s="7">
        <f t="shared" si="0"/>
        <v>7.2159074074074283</v>
      </c>
      <c r="J6" s="7">
        <f t="shared" si="1"/>
        <v>7.0237843665768196</v>
      </c>
      <c r="K6" s="17">
        <f t="shared" si="2"/>
        <v>0.19212304083060872</v>
      </c>
      <c r="M6" s="151" t="s">
        <v>466</v>
      </c>
      <c r="N6" s="151"/>
      <c r="O6" s="151"/>
      <c r="P6" s="151"/>
      <c r="Q6" s="151"/>
      <c r="R6" s="151"/>
      <c r="S6" s="151"/>
      <c r="T6" s="151"/>
      <c r="U6" s="151"/>
    </row>
    <row r="7" spans="1:21" ht="15" customHeight="1" x14ac:dyDescent="0.25">
      <c r="A7" s="154"/>
      <c r="B7" s="6" t="s">
        <v>11</v>
      </c>
      <c r="C7" s="7">
        <v>0.75878378378378375</v>
      </c>
      <c r="D7" s="7">
        <v>2.034782608695652</v>
      </c>
      <c r="E7" s="20">
        <v>-1.2759988249118681</v>
      </c>
      <c r="F7" s="7">
        <v>6.4061538461538463</v>
      </c>
      <c r="G7" s="7">
        <v>7.3427083333333316</v>
      </c>
      <c r="H7" s="17">
        <v>-0.93655448717948531</v>
      </c>
      <c r="I7" s="7">
        <f t="shared" si="0"/>
        <v>-5.6473700623700624</v>
      </c>
      <c r="J7" s="7">
        <f t="shared" si="1"/>
        <v>-5.3079257246376796</v>
      </c>
      <c r="K7" s="17">
        <f t="shared" si="2"/>
        <v>-0.33944433773238281</v>
      </c>
      <c r="M7" s="151" t="s">
        <v>467</v>
      </c>
      <c r="N7" s="151"/>
      <c r="O7" s="151"/>
      <c r="P7" s="151"/>
      <c r="Q7" s="151"/>
      <c r="R7" s="151"/>
      <c r="S7" s="151"/>
      <c r="T7" s="151"/>
      <c r="U7" s="151"/>
    </row>
    <row r="8" spans="1:21" ht="15" customHeight="1" x14ac:dyDescent="0.25">
      <c r="A8" s="154"/>
      <c r="B8" s="6" t="s">
        <v>12</v>
      </c>
      <c r="C8" s="7">
        <v>79.728513513513519</v>
      </c>
      <c r="D8" s="7">
        <v>78.308433734939769</v>
      </c>
      <c r="E8" s="20">
        <v>1.4200797785737507</v>
      </c>
      <c r="F8" s="7">
        <v>80.962784810126564</v>
      </c>
      <c r="G8" s="7">
        <v>81.338461538461559</v>
      </c>
      <c r="H8" s="17">
        <v>-0.37567672833499444</v>
      </c>
      <c r="I8" s="7">
        <f t="shared" si="0"/>
        <v>-1.2342712966130449</v>
      </c>
      <c r="J8" s="7">
        <f t="shared" si="1"/>
        <v>-3.03002780352179</v>
      </c>
      <c r="K8" s="17">
        <f t="shared" si="2"/>
        <v>1.7957565069087451</v>
      </c>
      <c r="M8" s="151" t="s">
        <v>468</v>
      </c>
      <c r="N8" s="151"/>
      <c r="O8" s="151"/>
      <c r="P8" s="151"/>
      <c r="Q8" s="151"/>
      <c r="R8" s="151"/>
      <c r="S8" s="151"/>
      <c r="T8" s="151"/>
      <c r="U8" s="151"/>
    </row>
    <row r="9" spans="1:21" ht="15" customHeight="1" x14ac:dyDescent="0.25">
      <c r="A9" s="154"/>
      <c r="B9" s="6" t="s">
        <v>13</v>
      </c>
      <c r="C9" s="7">
        <v>93.032176870748302</v>
      </c>
      <c r="D9" s="7">
        <v>92.08181818181815</v>
      </c>
      <c r="E9" s="20">
        <v>0.95035868893015163</v>
      </c>
      <c r="F9" s="7">
        <v>93.253116883116917</v>
      </c>
      <c r="G9" s="7">
        <v>91.100952380952407</v>
      </c>
      <c r="H9" s="17">
        <v>2.1521645021645099</v>
      </c>
      <c r="I9" s="7">
        <f t="shared" si="0"/>
        <v>-0.22094001236861516</v>
      </c>
      <c r="J9" s="7">
        <f t="shared" si="1"/>
        <v>0.98086580086574315</v>
      </c>
      <c r="K9" s="17">
        <f t="shared" si="2"/>
        <v>-1.2018058132343583</v>
      </c>
      <c r="N9" s="6"/>
      <c r="O9" s="6"/>
      <c r="P9" s="6"/>
      <c r="Q9" s="6"/>
      <c r="R9" s="6"/>
      <c r="S9" s="6"/>
      <c r="T9" s="6"/>
      <c r="U9" s="6"/>
    </row>
    <row r="10" spans="1:21" ht="15" customHeight="1" x14ac:dyDescent="0.25">
      <c r="A10" s="155"/>
      <c r="B10" s="10" t="s">
        <v>14</v>
      </c>
      <c r="C10" s="11">
        <v>86.366040268456331</v>
      </c>
      <c r="D10" s="11">
        <v>85.418235294117707</v>
      </c>
      <c r="E10" s="21">
        <v>0.94780497433862365</v>
      </c>
      <c r="F10" s="11">
        <v>87.13587499999997</v>
      </c>
      <c r="G10" s="11">
        <v>85.829523809523849</v>
      </c>
      <c r="H10" s="18">
        <v>1.3063511904761214</v>
      </c>
      <c r="I10" s="11">
        <f t="shared" si="0"/>
        <v>-0.76983473154363935</v>
      </c>
      <c r="J10" s="11">
        <f t="shared" si="1"/>
        <v>-0.41128851540614164</v>
      </c>
      <c r="K10" s="18">
        <f t="shared" si="2"/>
        <v>-0.35854621613749771</v>
      </c>
      <c r="M10" s="89" t="s">
        <v>469</v>
      </c>
      <c r="N10" s="89"/>
      <c r="O10" s="89"/>
      <c r="P10" s="89"/>
      <c r="Q10" s="89"/>
      <c r="R10" s="89"/>
      <c r="S10" s="89"/>
      <c r="T10" s="89"/>
      <c r="U10" s="89"/>
    </row>
    <row r="11" spans="1:21" ht="15" customHeight="1" x14ac:dyDescent="0.25">
      <c r="A11" s="153" t="s">
        <v>1</v>
      </c>
      <c r="B11" s="8" t="s">
        <v>15</v>
      </c>
      <c r="C11" s="9">
        <v>80.718729281767949</v>
      </c>
      <c r="D11" s="9">
        <v>79.646022727272779</v>
      </c>
      <c r="E11" s="19">
        <v>1.0727065544951699</v>
      </c>
      <c r="F11" s="9">
        <v>74.507592592592601</v>
      </c>
      <c r="G11" s="9">
        <v>72.909433962264131</v>
      </c>
      <c r="H11" s="16">
        <v>1.5981586303284701</v>
      </c>
      <c r="I11" s="9">
        <f t="shared" si="0"/>
        <v>6.2111366891753477</v>
      </c>
      <c r="J11" s="9">
        <f t="shared" si="1"/>
        <v>6.7365887650086478</v>
      </c>
      <c r="K11" s="16">
        <f t="shared" si="2"/>
        <v>-0.52545207583330011</v>
      </c>
      <c r="M11" s="6" t="s">
        <v>470</v>
      </c>
      <c r="N11" s="6"/>
      <c r="O11" s="6"/>
      <c r="P11" s="6"/>
      <c r="Q11" s="6"/>
      <c r="R11" s="6"/>
      <c r="S11" s="6"/>
      <c r="T11" s="6"/>
      <c r="U11" s="6"/>
    </row>
    <row r="12" spans="1:21" x14ac:dyDescent="0.25">
      <c r="A12" s="154"/>
      <c r="B12" s="6" t="s">
        <v>16</v>
      </c>
      <c r="C12" s="7">
        <v>99.867483443708565</v>
      </c>
      <c r="D12" s="7">
        <v>99.829157303370764</v>
      </c>
      <c r="E12" s="20">
        <v>3.8326140337801462E-2</v>
      </c>
      <c r="F12" s="7">
        <v>99.730632911392391</v>
      </c>
      <c r="G12" s="7">
        <v>99.751111111111086</v>
      </c>
      <c r="H12" s="17">
        <v>-2.0478199718695578E-2</v>
      </c>
      <c r="I12" s="7">
        <f t="shared" si="0"/>
        <v>0.13685053231617417</v>
      </c>
      <c r="J12" s="7">
        <f t="shared" si="1"/>
        <v>7.8046192259677127E-2</v>
      </c>
      <c r="K12" s="17">
        <f t="shared" si="2"/>
        <v>5.880434005649704E-2</v>
      </c>
      <c r="M12" s="151" t="s">
        <v>471</v>
      </c>
      <c r="N12" s="151"/>
      <c r="O12" s="151"/>
      <c r="P12" s="151"/>
      <c r="Q12" s="151"/>
      <c r="R12" s="151"/>
      <c r="S12" s="151"/>
      <c r="T12" s="151"/>
      <c r="U12" s="151"/>
    </row>
    <row r="13" spans="1:21" x14ac:dyDescent="0.25">
      <c r="A13" s="154"/>
      <c r="B13" s="6" t="s">
        <v>17</v>
      </c>
      <c r="C13" s="7">
        <v>99.536754966887415</v>
      </c>
      <c r="D13" s="7">
        <v>99.502906976744143</v>
      </c>
      <c r="E13" s="20">
        <v>3.3847990143272E-2</v>
      </c>
      <c r="F13" s="7">
        <v>98.589493670886085</v>
      </c>
      <c r="G13" s="7">
        <v>97.731132075471734</v>
      </c>
      <c r="H13" s="17">
        <v>0.85836159541435109</v>
      </c>
      <c r="I13" s="7">
        <f t="shared" si="0"/>
        <v>0.94726129600132936</v>
      </c>
      <c r="J13" s="7">
        <f t="shared" si="1"/>
        <v>1.7717749012724084</v>
      </c>
      <c r="K13" s="17">
        <f t="shared" si="2"/>
        <v>-0.82451360527107909</v>
      </c>
      <c r="M13" s="6" t="s">
        <v>472</v>
      </c>
      <c r="N13" s="6"/>
      <c r="O13" s="6"/>
      <c r="P13" s="6"/>
      <c r="Q13" s="6"/>
      <c r="R13" s="6"/>
      <c r="S13" s="6"/>
      <c r="T13" s="6"/>
      <c r="U13" s="6"/>
    </row>
    <row r="14" spans="1:21" x14ac:dyDescent="0.25">
      <c r="A14" s="154"/>
      <c r="B14" s="6" t="s">
        <v>18</v>
      </c>
      <c r="C14" s="7">
        <v>98.262199999999964</v>
      </c>
      <c r="D14" s="7">
        <v>98.378947368421052</v>
      </c>
      <c r="E14" s="20">
        <v>-0.11674736842108757</v>
      </c>
      <c r="F14" s="7">
        <v>97.969367088607598</v>
      </c>
      <c r="G14" s="7">
        <v>95.11904761904762</v>
      </c>
      <c r="H14" s="17">
        <v>2.8503194695599774</v>
      </c>
      <c r="I14" s="7">
        <f t="shared" si="0"/>
        <v>0.29283291139236667</v>
      </c>
      <c r="J14" s="7">
        <f t="shared" si="1"/>
        <v>3.2598997493734316</v>
      </c>
      <c r="K14" s="17">
        <f t="shared" si="2"/>
        <v>-2.967066837981065</v>
      </c>
      <c r="N14" s="6"/>
      <c r="O14" s="6"/>
      <c r="P14" s="6"/>
      <c r="Q14" s="6"/>
      <c r="R14" s="6"/>
      <c r="S14" s="6"/>
      <c r="T14" s="6"/>
      <c r="U14" s="6"/>
    </row>
    <row r="15" spans="1:21" x14ac:dyDescent="0.25">
      <c r="A15" s="154"/>
      <c r="B15" s="6" t="s">
        <v>19</v>
      </c>
      <c r="C15" s="7">
        <v>98.964228187919446</v>
      </c>
      <c r="D15" s="7">
        <v>98.898235294117626</v>
      </c>
      <c r="E15" s="20">
        <v>6.5992893801819719E-2</v>
      </c>
      <c r="F15" s="7">
        <v>99.068311688311695</v>
      </c>
      <c r="G15" s="7">
        <v>96.01428571428572</v>
      </c>
      <c r="H15" s="17">
        <v>3.0540259740259756</v>
      </c>
      <c r="I15" s="7">
        <f t="shared" si="0"/>
        <v>-0.10408350039224956</v>
      </c>
      <c r="J15" s="7">
        <f t="shared" si="1"/>
        <v>2.8839495798319064</v>
      </c>
      <c r="K15" s="17">
        <f t="shared" si="2"/>
        <v>-2.9880330802241559</v>
      </c>
      <c r="M15" s="89" t="s">
        <v>473</v>
      </c>
      <c r="N15" s="89"/>
      <c r="O15" s="89"/>
      <c r="P15" s="89"/>
      <c r="Q15" s="89"/>
      <c r="R15" s="89"/>
      <c r="S15" s="89"/>
      <c r="T15" s="89"/>
      <c r="U15" s="89"/>
    </row>
    <row r="16" spans="1:21" x14ac:dyDescent="0.25">
      <c r="A16" s="154"/>
      <c r="B16" s="6" t="s">
        <v>20</v>
      </c>
      <c r="C16" s="7">
        <v>98.936283783783765</v>
      </c>
      <c r="D16" s="7">
        <v>97.189221556886267</v>
      </c>
      <c r="E16" s="20">
        <v>1.7470622268974978</v>
      </c>
      <c r="F16" s="7">
        <v>99.267564102564108</v>
      </c>
      <c r="G16" s="7">
        <v>97.42190476190477</v>
      </c>
      <c r="H16" s="17">
        <v>1.8456593406593385</v>
      </c>
      <c r="I16" s="7">
        <f t="shared" si="0"/>
        <v>-0.33128031878034392</v>
      </c>
      <c r="J16" s="7">
        <f t="shared" si="1"/>
        <v>-0.23268320501850326</v>
      </c>
      <c r="K16" s="17">
        <f t="shared" si="2"/>
        <v>-9.859711376184066E-2</v>
      </c>
      <c r="M16" s="6" t="s">
        <v>474</v>
      </c>
      <c r="N16" s="6"/>
      <c r="O16" s="6"/>
      <c r="P16" s="6"/>
      <c r="Q16" s="6"/>
      <c r="R16" s="6"/>
      <c r="S16" s="6"/>
      <c r="T16" s="6"/>
      <c r="U16" s="6"/>
    </row>
    <row r="17" spans="1:21" x14ac:dyDescent="0.25">
      <c r="A17" s="155"/>
      <c r="B17" s="10" t="s">
        <v>21</v>
      </c>
      <c r="C17" s="11">
        <v>98.433333333333323</v>
      </c>
      <c r="D17" s="11">
        <v>98.146153846153823</v>
      </c>
      <c r="E17" s="21">
        <v>0.28717948717950037</v>
      </c>
      <c r="F17" s="11">
        <v>95.5</v>
      </c>
      <c r="G17" s="11">
        <v>99.1</v>
      </c>
      <c r="H17" s="18">
        <v>-3.5999999999999943</v>
      </c>
      <c r="I17" s="11">
        <f t="shared" si="0"/>
        <v>2.9333333333333229</v>
      </c>
      <c r="J17" s="11">
        <f t="shared" si="1"/>
        <v>-0.95384615384617177</v>
      </c>
      <c r="K17" s="18">
        <f t="shared" si="2"/>
        <v>3.8871794871794947</v>
      </c>
      <c r="N17" s="6"/>
      <c r="O17" s="6"/>
      <c r="P17" s="6"/>
      <c r="Q17" s="6"/>
      <c r="R17" s="6"/>
      <c r="S17" s="6"/>
      <c r="T17" s="6"/>
      <c r="U17" s="6"/>
    </row>
    <row r="18" spans="1:21" x14ac:dyDescent="0.25">
      <c r="A18" s="153" t="s">
        <v>2</v>
      </c>
      <c r="B18" s="8" t="s">
        <v>22</v>
      </c>
      <c r="C18" s="9">
        <v>66.773756906077367</v>
      </c>
      <c r="D18" s="9">
        <v>64.551704545454498</v>
      </c>
      <c r="E18" s="19">
        <v>2.2220523606228682</v>
      </c>
      <c r="F18" s="9">
        <v>57.297943925233639</v>
      </c>
      <c r="G18" s="9">
        <v>55.18679245283019</v>
      </c>
      <c r="H18" s="16">
        <v>2.1111514724034492</v>
      </c>
      <c r="I18" s="9">
        <f t="shared" si="0"/>
        <v>9.4758129808437275</v>
      </c>
      <c r="J18" s="9">
        <f t="shared" si="1"/>
        <v>9.3649120926243086</v>
      </c>
      <c r="K18" s="16">
        <f t="shared" si="2"/>
        <v>0.1109008882194189</v>
      </c>
      <c r="M18" s="119" t="s">
        <v>477</v>
      </c>
      <c r="N18" s="117"/>
      <c r="O18" s="117"/>
      <c r="P18" s="117"/>
      <c r="Q18" s="117"/>
      <c r="R18" s="117"/>
      <c r="S18" s="6"/>
      <c r="T18" s="6"/>
      <c r="U18" s="6"/>
    </row>
    <row r="19" spans="1:21" x14ac:dyDescent="0.25">
      <c r="A19" s="154"/>
      <c r="B19" s="6" t="s">
        <v>23</v>
      </c>
      <c r="C19" s="7">
        <v>75.690000000000012</v>
      </c>
      <c r="D19" s="7">
        <v>73.476136363636343</v>
      </c>
      <c r="E19" s="20">
        <v>2.2138636363636692</v>
      </c>
      <c r="F19" s="7">
        <v>67.999528301886798</v>
      </c>
      <c r="G19" s="7">
        <v>65.18773584905658</v>
      </c>
      <c r="H19" s="17">
        <v>2.8117924528302183</v>
      </c>
      <c r="I19" s="7">
        <f t="shared" si="0"/>
        <v>7.690471698113214</v>
      </c>
      <c r="J19" s="7">
        <f t="shared" si="1"/>
        <v>8.288400514579763</v>
      </c>
      <c r="K19" s="17">
        <f t="shared" si="2"/>
        <v>-0.59792881646654905</v>
      </c>
    </row>
    <row r="20" spans="1:21" x14ac:dyDescent="0.25">
      <c r="A20" s="155"/>
      <c r="B20" s="10" t="s">
        <v>24</v>
      </c>
      <c r="C20" s="11">
        <v>81.395635359116028</v>
      </c>
      <c r="D20" s="11">
        <v>79.577840909090938</v>
      </c>
      <c r="E20" s="21">
        <v>1.8177944500250902</v>
      </c>
      <c r="F20" s="11">
        <v>74.271886792452833</v>
      </c>
      <c r="G20" s="11">
        <v>72.490566037735874</v>
      </c>
      <c r="H20" s="18">
        <v>1.7813207547169583</v>
      </c>
      <c r="I20" s="11">
        <f t="shared" si="0"/>
        <v>7.1237485666631954</v>
      </c>
      <c r="J20" s="11">
        <f t="shared" si="1"/>
        <v>7.0872748713550635</v>
      </c>
      <c r="K20" s="18">
        <f t="shared" si="2"/>
        <v>3.6473695308131937E-2</v>
      </c>
    </row>
    <row r="21" spans="1:21" x14ac:dyDescent="0.25">
      <c r="A21" s="153" t="s">
        <v>3</v>
      </c>
      <c r="B21" s="8" t="s">
        <v>25</v>
      </c>
      <c r="C21" s="9">
        <v>42.143314917127064</v>
      </c>
      <c r="D21" s="9">
        <v>39.189714285714288</v>
      </c>
      <c r="E21" s="19">
        <v>2.9536006314127761</v>
      </c>
      <c r="F21" s="9">
        <v>32.093148148148146</v>
      </c>
      <c r="G21" s="9">
        <v>30.859433962264138</v>
      </c>
      <c r="H21" s="16">
        <v>1.2337141858840077</v>
      </c>
      <c r="I21" s="9">
        <f t="shared" si="0"/>
        <v>10.050166768978919</v>
      </c>
      <c r="J21" s="9">
        <f t="shared" si="1"/>
        <v>8.3302803234501503</v>
      </c>
      <c r="K21" s="16">
        <f t="shared" si="2"/>
        <v>1.7198864455287683</v>
      </c>
    </row>
    <row r="22" spans="1:21" x14ac:dyDescent="0.25">
      <c r="A22" s="154"/>
      <c r="B22" s="6" t="s">
        <v>26</v>
      </c>
      <c r="C22" s="7">
        <v>62.390463576158936</v>
      </c>
      <c r="D22" s="7">
        <v>50.800000000000011</v>
      </c>
      <c r="E22" s="20">
        <v>11.590463576158925</v>
      </c>
      <c r="F22" s="7">
        <v>50.058227848101275</v>
      </c>
      <c r="G22" s="7">
        <v>42.94150943396226</v>
      </c>
      <c r="H22" s="17">
        <v>7.1167184141390152</v>
      </c>
      <c r="I22" s="7">
        <f t="shared" si="0"/>
        <v>12.332235728057661</v>
      </c>
      <c r="J22" s="7">
        <f t="shared" si="1"/>
        <v>7.8584905660377515</v>
      </c>
      <c r="K22" s="17">
        <f t="shared" si="2"/>
        <v>4.4737451620199096</v>
      </c>
    </row>
    <row r="23" spans="1:21" x14ac:dyDescent="0.25">
      <c r="A23" s="154"/>
      <c r="B23" s="6" t="s">
        <v>27</v>
      </c>
      <c r="C23" s="7">
        <v>10.670340136054422</v>
      </c>
      <c r="D23" s="7">
        <v>7.2847560975609715</v>
      </c>
      <c r="E23" s="20">
        <v>3.3855840384934508</v>
      </c>
      <c r="F23" s="7">
        <v>9.6651898734177255</v>
      </c>
      <c r="G23" s="7">
        <v>6.4596153846153834</v>
      </c>
      <c r="H23" s="17">
        <v>3.2055744888023421</v>
      </c>
      <c r="I23" s="7">
        <f t="shared" si="0"/>
        <v>1.0051502626366968</v>
      </c>
      <c r="J23" s="7">
        <f t="shared" si="1"/>
        <v>0.82514071294558811</v>
      </c>
      <c r="K23" s="17">
        <f t="shared" si="2"/>
        <v>0.18000954969110872</v>
      </c>
    </row>
    <row r="24" spans="1:21" x14ac:dyDescent="0.25">
      <c r="A24" s="154"/>
      <c r="B24" s="6" t="s">
        <v>28</v>
      </c>
      <c r="C24" s="7">
        <v>88.283087248322147</v>
      </c>
      <c r="D24" s="7">
        <v>83.932544378698211</v>
      </c>
      <c r="E24" s="20">
        <v>4.3505428696239363</v>
      </c>
      <c r="F24" s="7">
        <v>74.94886075949367</v>
      </c>
      <c r="G24" s="7">
        <v>70.210377358490589</v>
      </c>
      <c r="H24" s="17">
        <v>4.7384834010030801</v>
      </c>
      <c r="I24" s="7">
        <f t="shared" si="0"/>
        <v>13.334226488828477</v>
      </c>
      <c r="J24" s="7">
        <f t="shared" si="1"/>
        <v>13.722167020207621</v>
      </c>
      <c r="K24" s="17">
        <f t="shared" si="2"/>
        <v>-0.38794053137914375</v>
      </c>
    </row>
    <row r="25" spans="1:21" x14ac:dyDescent="0.25">
      <c r="A25" s="155"/>
      <c r="B25" s="10" t="s">
        <v>29</v>
      </c>
      <c r="C25" s="11">
        <v>87.846917808219203</v>
      </c>
      <c r="D25" s="11">
        <v>82.580981595092027</v>
      </c>
      <c r="E25" s="21">
        <v>5.2659362131271763</v>
      </c>
      <c r="F25" s="11">
        <v>76.769240506329098</v>
      </c>
      <c r="G25" s="11">
        <v>71.996116504854371</v>
      </c>
      <c r="H25" s="18">
        <v>4.7731240014747272</v>
      </c>
      <c r="I25" s="11">
        <f t="shared" si="0"/>
        <v>11.077677301890105</v>
      </c>
      <c r="J25" s="11">
        <f t="shared" si="1"/>
        <v>10.584865090237656</v>
      </c>
      <c r="K25" s="18">
        <f t="shared" si="2"/>
        <v>0.49281221165244915</v>
      </c>
    </row>
    <row r="26" spans="1:21" x14ac:dyDescent="0.25">
      <c r="A26" s="153" t="s">
        <v>4</v>
      </c>
      <c r="B26" s="8" t="s">
        <v>30</v>
      </c>
      <c r="C26" s="9">
        <v>70.333259668508234</v>
      </c>
      <c r="D26" s="9">
        <v>67.559090909090912</v>
      </c>
      <c r="E26" s="19">
        <v>2.7741687594173214</v>
      </c>
      <c r="F26" s="9">
        <v>63.06632075471699</v>
      </c>
      <c r="G26" s="9">
        <v>61.566037735849036</v>
      </c>
      <c r="H26" s="16">
        <v>1.5002830188679539</v>
      </c>
      <c r="I26" s="9">
        <f t="shared" si="0"/>
        <v>7.2669389137912432</v>
      </c>
      <c r="J26" s="9">
        <f t="shared" si="1"/>
        <v>5.9930531732418757</v>
      </c>
      <c r="K26" s="16">
        <f t="shared" si="2"/>
        <v>1.2738857405493675</v>
      </c>
    </row>
    <row r="27" spans="1:21" x14ac:dyDescent="0.25">
      <c r="A27" s="154"/>
      <c r="B27" s="6" t="s">
        <v>31</v>
      </c>
      <c r="C27" s="7">
        <v>68.048066298342576</v>
      </c>
      <c r="D27" s="7">
        <v>66.236363636363649</v>
      </c>
      <c r="E27" s="20">
        <v>1.8117026619789272</v>
      </c>
      <c r="F27" s="7">
        <v>61.240094339622658</v>
      </c>
      <c r="G27" s="7">
        <v>58.933962264150935</v>
      </c>
      <c r="H27" s="17">
        <v>2.3061320754717229</v>
      </c>
      <c r="I27" s="7">
        <f t="shared" si="0"/>
        <v>6.8079719587199179</v>
      </c>
      <c r="J27" s="7">
        <f t="shared" si="1"/>
        <v>7.3024013722127137</v>
      </c>
      <c r="K27" s="17">
        <f t="shared" si="2"/>
        <v>-0.49442941349279579</v>
      </c>
    </row>
    <row r="28" spans="1:21" x14ac:dyDescent="0.25">
      <c r="A28" s="154"/>
      <c r="B28" s="6" t="s">
        <v>32</v>
      </c>
      <c r="C28" s="7">
        <v>64.226961325966826</v>
      </c>
      <c r="D28" s="7">
        <v>62.336158192090387</v>
      </c>
      <c r="E28" s="20">
        <v>1.8908031338764388</v>
      </c>
      <c r="F28" s="7">
        <v>55.656574074074079</v>
      </c>
      <c r="G28" s="7">
        <v>53.433962264150978</v>
      </c>
      <c r="H28" s="17">
        <v>2.2226118099231016</v>
      </c>
      <c r="I28" s="7">
        <f t="shared" si="0"/>
        <v>8.5703872518927469</v>
      </c>
      <c r="J28" s="7">
        <f t="shared" si="1"/>
        <v>8.9021959279394096</v>
      </c>
      <c r="K28" s="17">
        <f t="shared" si="2"/>
        <v>-0.33180867604666275</v>
      </c>
    </row>
    <row r="29" spans="1:21" x14ac:dyDescent="0.25">
      <c r="A29" s="154"/>
      <c r="B29" s="6" t="s">
        <v>33</v>
      </c>
      <c r="C29" s="7">
        <v>44.309333333333328</v>
      </c>
      <c r="D29" s="7">
        <v>45.975000000000009</v>
      </c>
      <c r="E29" s="20">
        <v>-1.6656666666666808</v>
      </c>
      <c r="F29" s="7">
        <v>49.985443037974704</v>
      </c>
      <c r="G29" s="7">
        <v>44.521698113207556</v>
      </c>
      <c r="H29" s="17">
        <v>5.4637449247671483</v>
      </c>
      <c r="I29" s="7">
        <f t="shared" si="0"/>
        <v>-5.6761097046413767</v>
      </c>
      <c r="J29" s="7">
        <f t="shared" si="1"/>
        <v>1.4533018867924525</v>
      </c>
      <c r="K29" s="17">
        <f t="shared" si="2"/>
        <v>-7.1294115914338292</v>
      </c>
    </row>
    <row r="30" spans="1:21" x14ac:dyDescent="0.25">
      <c r="A30" s="155"/>
      <c r="B30" s="10" t="s">
        <v>34</v>
      </c>
      <c r="C30" s="11">
        <v>1.0696598639455783</v>
      </c>
      <c r="D30" s="11">
        <v>1.1905797101449282</v>
      </c>
      <c r="E30" s="21">
        <v>-0.12091984619934992</v>
      </c>
      <c r="F30" s="11">
        <v>0.85063291139240527</v>
      </c>
      <c r="G30" s="11">
        <v>1.1308641975308642</v>
      </c>
      <c r="H30" s="18">
        <v>-0.28023128613845893</v>
      </c>
      <c r="I30" s="11">
        <f t="shared" si="0"/>
        <v>0.21902695255317306</v>
      </c>
      <c r="J30" s="11">
        <f t="shared" si="1"/>
        <v>5.9715512614064048E-2</v>
      </c>
      <c r="K30" s="18">
        <f t="shared" si="2"/>
        <v>0.15931143993910901</v>
      </c>
    </row>
    <row r="32" spans="1:21" x14ac:dyDescent="0.25">
      <c r="A32" s="72" t="s">
        <v>422</v>
      </c>
      <c r="B32" s="120"/>
      <c r="C32" s="73"/>
      <c r="D32" s="73"/>
      <c r="E32" s="73"/>
      <c r="F32" s="73"/>
      <c r="G32" s="73"/>
      <c r="H32" s="73"/>
      <c r="I32" s="73"/>
      <c r="J32" s="73"/>
      <c r="K32" s="73"/>
    </row>
    <row r="34" spans="1:1" x14ac:dyDescent="0.25">
      <c r="A34" s="121"/>
    </row>
    <row r="35" spans="1:1" x14ac:dyDescent="0.25">
      <c r="A35" s="121"/>
    </row>
  </sheetData>
  <mergeCells count="16">
    <mergeCell ref="C1:E1"/>
    <mergeCell ref="F1:H1"/>
    <mergeCell ref="A1:A2"/>
    <mergeCell ref="B1:B2"/>
    <mergeCell ref="I1:K1"/>
    <mergeCell ref="A3:A10"/>
    <mergeCell ref="A11:A17"/>
    <mergeCell ref="A18:A20"/>
    <mergeCell ref="A21:A25"/>
    <mergeCell ref="A26:A30"/>
    <mergeCell ref="M12:U12"/>
    <mergeCell ref="M2:U2"/>
    <mergeCell ref="M5:U5"/>
    <mergeCell ref="M6:U6"/>
    <mergeCell ref="M7:U7"/>
    <mergeCell ref="M8:U8"/>
  </mergeCells>
  <conditionalFormatting sqref="A1:B1">
    <cfRule type="duplicateValues" dxfId="1" priority="2"/>
  </conditionalFormatting>
  <conditionalFormatting sqref="I1 K2">
    <cfRule type="duplicateValues" dxfId="0" priority="1"/>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912F4-C539-4CE2-9D2C-A1B881919534}">
  <sheetPr>
    <tabColor theme="5" tint="0.39997558519241921"/>
  </sheetPr>
  <dimension ref="B1:T36"/>
  <sheetViews>
    <sheetView showGridLines="0" workbookViewId="0"/>
  </sheetViews>
  <sheetFormatPr defaultRowHeight="15" x14ac:dyDescent="0.25"/>
  <cols>
    <col min="1" max="1" width="3.85546875" customWidth="1"/>
    <col min="14" max="14" width="15.140625" customWidth="1"/>
    <col min="15" max="15" width="31.28515625" style="51" customWidth="1"/>
    <col min="16" max="16" width="20.28515625" customWidth="1"/>
    <col min="17" max="17" width="22.140625" customWidth="1"/>
  </cols>
  <sheetData>
    <row r="1" spans="15:20" ht="21" x14ac:dyDescent="0.25">
      <c r="O1" s="166" t="s">
        <v>388</v>
      </c>
      <c r="P1" s="166"/>
      <c r="Q1" s="166"/>
      <c r="R1" s="91"/>
      <c r="S1" s="91"/>
    </row>
    <row r="2" spans="15:20" x14ac:dyDescent="0.25">
      <c r="O2" s="75" t="s">
        <v>415</v>
      </c>
      <c r="P2" s="116"/>
      <c r="Q2" s="116"/>
    </row>
    <row r="3" spans="15:20" x14ac:dyDescent="0.25">
      <c r="O3" s="53" t="s">
        <v>423</v>
      </c>
      <c r="P3" s="6"/>
      <c r="Q3" s="6"/>
    </row>
    <row r="4" spans="15:20" x14ac:dyDescent="0.25">
      <c r="O4" s="53"/>
      <c r="P4" s="6"/>
      <c r="Q4" s="6"/>
    </row>
    <row r="5" spans="15:20" x14ac:dyDescent="0.25">
      <c r="O5" s="75" t="s">
        <v>416</v>
      </c>
      <c r="P5" s="116"/>
      <c r="Q5" s="116"/>
    </row>
    <row r="6" spans="15:20" s="25" customFormat="1" ht="30" customHeight="1" x14ac:dyDescent="0.25">
      <c r="O6" s="146" t="s">
        <v>504</v>
      </c>
      <c r="P6" s="146"/>
      <c r="Q6" s="146"/>
      <c r="R6" s="81"/>
      <c r="S6" s="81"/>
      <c r="T6" s="81"/>
    </row>
    <row r="7" spans="15:20" x14ac:dyDescent="0.25">
      <c r="O7" s="53"/>
      <c r="P7" s="6"/>
      <c r="Q7" s="6"/>
    </row>
    <row r="8" spans="15:20" x14ac:dyDescent="0.25">
      <c r="O8" s="75" t="s">
        <v>417</v>
      </c>
      <c r="P8" s="116"/>
      <c r="Q8" s="116"/>
    </row>
    <row r="9" spans="15:20" ht="32.25" customHeight="1" x14ac:dyDescent="0.25">
      <c r="O9" s="146" t="s">
        <v>424</v>
      </c>
      <c r="P9" s="146"/>
      <c r="Q9" s="146"/>
    </row>
    <row r="10" spans="15:20" x14ac:dyDescent="0.25">
      <c r="O10" s="53"/>
      <c r="P10" s="6"/>
      <c r="Q10" s="6"/>
    </row>
    <row r="11" spans="15:20" x14ac:dyDescent="0.25">
      <c r="O11" s="75" t="s">
        <v>414</v>
      </c>
      <c r="P11" s="116"/>
      <c r="Q11" s="116"/>
    </row>
    <row r="12" spans="15:20" ht="30" customHeight="1" x14ac:dyDescent="0.25">
      <c r="O12" s="146" t="s">
        <v>505</v>
      </c>
      <c r="P12" s="146"/>
      <c r="Q12" s="146"/>
      <c r="R12" s="61"/>
      <c r="S12" s="61"/>
      <c r="T12" s="61"/>
    </row>
    <row r="13" spans="15:20" ht="16.5" customHeight="1" x14ac:dyDescent="0.25">
      <c r="O13" s="115"/>
      <c r="P13" s="115"/>
      <c r="Q13" s="115"/>
      <c r="R13" s="61"/>
      <c r="S13" s="61"/>
      <c r="T13" s="61"/>
    </row>
    <row r="14" spans="15:20" ht="51.75" customHeight="1" x14ac:dyDescent="0.25">
      <c r="O14" s="165" t="s">
        <v>476</v>
      </c>
      <c r="P14" s="165"/>
      <c r="Q14" s="165"/>
      <c r="R14" s="61"/>
      <c r="S14" s="61"/>
      <c r="T14" s="61"/>
    </row>
    <row r="15" spans="15:20" ht="15" customHeight="1" x14ac:dyDescent="0.25">
      <c r="O15" s="117" t="s">
        <v>477</v>
      </c>
      <c r="P15" s="118"/>
      <c r="Q15" s="118"/>
      <c r="R15" s="61"/>
      <c r="S15" s="61"/>
      <c r="T15" s="61"/>
    </row>
    <row r="16" spans="15:20" x14ac:dyDescent="0.25">
      <c r="P16" s="6"/>
      <c r="Q16" s="6"/>
    </row>
    <row r="17" spans="2:17" ht="19.5" customHeight="1" x14ac:dyDescent="0.25">
      <c r="O17" s="76" t="s">
        <v>439</v>
      </c>
      <c r="P17" s="76"/>
      <c r="Q17" s="76"/>
    </row>
    <row r="18" spans="2:17" ht="30" x14ac:dyDescent="0.25">
      <c r="O18" s="102" t="s">
        <v>442</v>
      </c>
      <c r="P18" s="103" t="s">
        <v>436</v>
      </c>
      <c r="Q18" s="104" t="s">
        <v>437</v>
      </c>
    </row>
    <row r="19" spans="2:17" x14ac:dyDescent="0.25">
      <c r="B19" s="99" t="s">
        <v>475</v>
      </c>
      <c r="O19" s="105" t="s">
        <v>357</v>
      </c>
      <c r="P19" s="106">
        <v>76.042888888888839</v>
      </c>
      <c r="Q19" s="106">
        <v>86.366040268456331</v>
      </c>
    </row>
    <row r="20" spans="2:17" x14ac:dyDescent="0.25">
      <c r="O20" s="105" t="s">
        <v>56</v>
      </c>
      <c r="P20" s="106">
        <v>71.522429906542072</v>
      </c>
      <c r="Q20" s="106">
        <v>87.188227848101235</v>
      </c>
    </row>
    <row r="21" spans="2:17" x14ac:dyDescent="0.25">
      <c r="O21" s="105" t="s">
        <v>460</v>
      </c>
      <c r="P21" s="106">
        <v>74.357560975609701</v>
      </c>
      <c r="Q21" s="106">
        <v>86.650921052631645</v>
      </c>
    </row>
    <row r="22" spans="2:17" x14ac:dyDescent="0.25">
      <c r="P22" s="6"/>
      <c r="Q22" s="6"/>
    </row>
    <row r="23" spans="2:17" x14ac:dyDescent="0.25">
      <c r="O23" s="76" t="s">
        <v>440</v>
      </c>
      <c r="P23" s="76"/>
      <c r="Q23" s="76"/>
    </row>
    <row r="24" spans="2:17" hidden="1" x14ac:dyDescent="0.25">
      <c r="O24" s="107" t="s">
        <v>391</v>
      </c>
      <c r="P24" s="6" t="s">
        <v>56</v>
      </c>
      <c r="Q24" s="6"/>
    </row>
    <row r="25" spans="2:17" ht="6.75" hidden="1" customHeight="1" x14ac:dyDescent="0.25">
      <c r="O25" s="6"/>
      <c r="P25" s="6"/>
      <c r="Q25" s="6"/>
    </row>
    <row r="26" spans="2:17" ht="30" x14ac:dyDescent="0.25">
      <c r="O26" s="108" t="s">
        <v>438</v>
      </c>
      <c r="P26" s="109" t="s">
        <v>436</v>
      </c>
      <c r="Q26" s="110" t="s">
        <v>437</v>
      </c>
    </row>
    <row r="27" spans="2:17" x14ac:dyDescent="0.25">
      <c r="O27" s="111" t="s">
        <v>37</v>
      </c>
      <c r="P27" s="106">
        <v>73.644444444444446</v>
      </c>
      <c r="Q27" s="106">
        <v>88.29</v>
      </c>
    </row>
    <row r="28" spans="2:17" x14ac:dyDescent="0.25">
      <c r="O28" s="111" t="s">
        <v>48</v>
      </c>
      <c r="P28" s="106">
        <v>70.58</v>
      </c>
      <c r="Q28" s="106">
        <v>82.935000000000002</v>
      </c>
    </row>
    <row r="29" spans="2:17" x14ac:dyDescent="0.25">
      <c r="O29" s="111" t="s">
        <v>50</v>
      </c>
      <c r="P29" s="106">
        <v>65.033124999999984</v>
      </c>
      <c r="Q29" s="106">
        <v>83.169230769230779</v>
      </c>
    </row>
    <row r="30" spans="2:17" x14ac:dyDescent="0.25">
      <c r="O30" s="111" t="s">
        <v>69</v>
      </c>
      <c r="P30" s="106">
        <v>70.2</v>
      </c>
      <c r="Q30" s="106">
        <v>88.843333333333348</v>
      </c>
    </row>
    <row r="31" spans="2:17" x14ac:dyDescent="0.25">
      <c r="O31" s="111" t="s">
        <v>52</v>
      </c>
      <c r="P31" s="106">
        <v>75.092857142857156</v>
      </c>
      <c r="Q31" s="106">
        <v>86.75</v>
      </c>
    </row>
    <row r="32" spans="2:17" x14ac:dyDescent="0.25">
      <c r="O32" s="111" t="s">
        <v>43</v>
      </c>
      <c r="P32" s="106">
        <v>73.405652173913026</v>
      </c>
      <c r="Q32" s="106">
        <v>91.817647058823539</v>
      </c>
    </row>
    <row r="33" spans="15:17" x14ac:dyDescent="0.25">
      <c r="O33" s="111" t="s">
        <v>45</v>
      </c>
      <c r="P33" s="106">
        <v>73.328571428571436</v>
      </c>
      <c r="Q33" s="106">
        <v>92.512500000000003</v>
      </c>
    </row>
    <row r="34" spans="15:17" x14ac:dyDescent="0.25">
      <c r="O34" s="111" t="s">
        <v>40</v>
      </c>
      <c r="P34" s="106">
        <v>70.949999999999989</v>
      </c>
      <c r="Q34" s="106">
        <v>84.985714285714295</v>
      </c>
    </row>
    <row r="35" spans="15:17" x14ac:dyDescent="0.25">
      <c r="O35" s="111" t="s">
        <v>54</v>
      </c>
      <c r="P35" s="106">
        <v>73.141428571428577</v>
      </c>
      <c r="Q35" s="106">
        <v>86.990000000000009</v>
      </c>
    </row>
    <row r="36" spans="15:17" x14ac:dyDescent="0.25">
      <c r="O36" s="111" t="s">
        <v>460</v>
      </c>
      <c r="P36" s="106">
        <v>71.522429906542058</v>
      </c>
      <c r="Q36" s="106">
        <v>87.188227848101235</v>
      </c>
    </row>
  </sheetData>
  <mergeCells count="5">
    <mergeCell ref="O14:Q14"/>
    <mergeCell ref="O1:Q1"/>
    <mergeCell ref="O6:Q6"/>
    <mergeCell ref="O9:Q9"/>
    <mergeCell ref="O12:Q12"/>
  </mergeCell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750AC-004C-41BC-B9EB-57EECE446448}">
  <sheetPr>
    <tabColor theme="5" tint="0.39997558519241921"/>
  </sheetPr>
  <dimension ref="M1:V11"/>
  <sheetViews>
    <sheetView showGridLines="0" workbookViewId="0"/>
  </sheetViews>
  <sheetFormatPr defaultRowHeight="15" x14ac:dyDescent="0.25"/>
  <cols>
    <col min="13" max="13" width="9.140625" style="6"/>
  </cols>
  <sheetData>
    <row r="1" spans="13:22" ht="21" x14ac:dyDescent="0.25">
      <c r="M1" s="166" t="s">
        <v>388</v>
      </c>
      <c r="N1" s="166"/>
      <c r="O1" s="166"/>
      <c r="P1" s="166"/>
      <c r="Q1" s="166"/>
      <c r="R1" s="166"/>
      <c r="S1" s="166"/>
      <c r="T1" s="166"/>
      <c r="U1" s="166"/>
      <c r="V1" s="166"/>
    </row>
    <row r="2" spans="13:22" x14ac:dyDescent="0.25">
      <c r="M2" s="48"/>
      <c r="N2" s="6"/>
      <c r="O2" s="6"/>
      <c r="P2" s="6"/>
      <c r="Q2" s="6"/>
      <c r="R2" s="6"/>
      <c r="S2" s="6"/>
      <c r="T2" s="6"/>
      <c r="U2" s="6"/>
      <c r="V2" s="6"/>
    </row>
    <row r="3" spans="13:22" x14ac:dyDescent="0.25">
      <c r="M3" s="146" t="s">
        <v>500</v>
      </c>
      <c r="N3" s="146"/>
      <c r="O3" s="146"/>
      <c r="P3" s="146"/>
      <c r="Q3" s="146"/>
      <c r="R3" s="146"/>
      <c r="S3" s="146"/>
      <c r="T3" s="146"/>
      <c r="U3" s="146"/>
      <c r="V3" s="146"/>
    </row>
    <row r="4" spans="13:22" x14ac:dyDescent="0.25">
      <c r="M4" s="146" t="s">
        <v>501</v>
      </c>
      <c r="N4" s="146"/>
      <c r="O4" s="146"/>
      <c r="P4" s="146"/>
      <c r="Q4" s="146"/>
      <c r="R4" s="146"/>
      <c r="S4" s="146"/>
      <c r="T4" s="146"/>
      <c r="U4" s="146"/>
      <c r="V4" s="146"/>
    </row>
    <row r="5" spans="13:22" x14ac:dyDescent="0.25">
      <c r="M5" s="146" t="s">
        <v>502</v>
      </c>
      <c r="N5" s="146"/>
      <c r="O5" s="146"/>
      <c r="P5" s="146"/>
      <c r="Q5" s="146"/>
      <c r="R5" s="146"/>
      <c r="S5" s="146"/>
      <c r="T5" s="146"/>
      <c r="U5" s="146"/>
      <c r="V5" s="146"/>
    </row>
    <row r="6" spans="13:22" ht="30" customHeight="1" x14ac:dyDescent="0.25">
      <c r="M6" s="146" t="s">
        <v>503</v>
      </c>
      <c r="N6" s="146"/>
      <c r="O6" s="146"/>
      <c r="P6" s="146"/>
      <c r="Q6" s="146"/>
      <c r="R6" s="146"/>
      <c r="S6" s="146"/>
      <c r="T6" s="146"/>
      <c r="U6" s="146"/>
      <c r="V6" s="146"/>
    </row>
    <row r="7" spans="13:22" x14ac:dyDescent="0.25">
      <c r="N7" s="6"/>
      <c r="O7" s="6"/>
      <c r="P7" s="6"/>
      <c r="Q7" s="6"/>
      <c r="R7" s="6"/>
      <c r="S7" s="6"/>
      <c r="T7" s="6"/>
      <c r="U7" s="6"/>
      <c r="V7" s="6"/>
    </row>
    <row r="8" spans="13:22" ht="30" customHeight="1" x14ac:dyDescent="0.25">
      <c r="M8" s="146" t="s">
        <v>403</v>
      </c>
      <c r="N8" s="146"/>
      <c r="O8" s="146"/>
      <c r="P8" s="146"/>
      <c r="Q8" s="146"/>
      <c r="R8" s="146"/>
      <c r="S8" s="146"/>
      <c r="T8" s="146"/>
      <c r="U8" s="146"/>
      <c r="V8" s="146"/>
    </row>
    <row r="9" spans="13:22" ht="24.75" customHeight="1" x14ac:dyDescent="0.25"/>
    <row r="10" spans="13:22" ht="30" customHeight="1" x14ac:dyDescent="0.25"/>
    <row r="11" spans="13:22" ht="28.5" customHeight="1" x14ac:dyDescent="0.25"/>
  </sheetData>
  <mergeCells count="6">
    <mergeCell ref="M8:V8"/>
    <mergeCell ref="M1:V1"/>
    <mergeCell ref="M3:V3"/>
    <mergeCell ref="M4:V4"/>
    <mergeCell ref="M5:V5"/>
    <mergeCell ref="M6:V6"/>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A7B33-F7AB-4818-ABBD-AC6A8DD84995}">
  <sheetPr>
    <tabColor theme="5" tint="0.39997558519241921"/>
  </sheetPr>
  <dimension ref="A1:O24"/>
  <sheetViews>
    <sheetView showGridLines="0" zoomScaleNormal="100" workbookViewId="0"/>
  </sheetViews>
  <sheetFormatPr defaultRowHeight="15" x14ac:dyDescent="0.25"/>
  <cols>
    <col min="1" max="1" width="19.42578125" style="62" bestFit="1" customWidth="1"/>
    <col min="2" max="6" width="12" style="62" bestFit="1" customWidth="1"/>
    <col min="8" max="8" width="9.140625" customWidth="1"/>
    <col min="10" max="10" width="20.85546875" bestFit="1" customWidth="1"/>
    <col min="11" max="11" width="15.7109375" customWidth="1"/>
    <col min="12" max="12" width="13" customWidth="1"/>
    <col min="13" max="13" width="15.7109375" customWidth="1"/>
    <col min="14" max="14" width="20.42578125" customWidth="1"/>
    <col min="15" max="15" width="15.7109375" customWidth="1"/>
  </cols>
  <sheetData>
    <row r="1" spans="1:15" ht="21" x14ac:dyDescent="0.25">
      <c r="A1"/>
      <c r="J1" s="166" t="s">
        <v>388</v>
      </c>
      <c r="K1" s="166"/>
      <c r="L1" s="166"/>
      <c r="M1" s="166"/>
      <c r="N1" s="166"/>
      <c r="O1" s="166"/>
    </row>
    <row r="2" spans="1:15" x14ac:dyDescent="0.25">
      <c r="J2" s="112" t="s">
        <v>448</v>
      </c>
      <c r="K2" s="6"/>
      <c r="L2" s="6"/>
      <c r="M2" s="6"/>
      <c r="N2" s="6"/>
      <c r="O2" s="6"/>
    </row>
    <row r="3" spans="1:15" ht="15" customHeight="1" x14ac:dyDescent="0.25">
      <c r="A3" s="24" t="s">
        <v>376</v>
      </c>
      <c r="B3" s="44" t="s">
        <v>411</v>
      </c>
      <c r="C3" s="44" t="s">
        <v>406</v>
      </c>
      <c r="D3" s="44" t="s">
        <v>412</v>
      </c>
      <c r="E3" s="44" t="s">
        <v>407</v>
      </c>
      <c r="F3" s="44" t="s">
        <v>413</v>
      </c>
      <c r="J3" s="6"/>
      <c r="K3" s="6"/>
      <c r="L3" s="6"/>
      <c r="M3" s="6"/>
      <c r="N3" s="6"/>
      <c r="O3" s="6"/>
    </row>
    <row r="4" spans="1:15" x14ac:dyDescent="0.25">
      <c r="A4" s="25" t="s">
        <v>357</v>
      </c>
      <c r="B4">
        <v>75.883535911602195</v>
      </c>
      <c r="C4">
        <v>80.718729281767935</v>
      </c>
      <c r="D4">
        <v>42.143314917127064</v>
      </c>
      <c r="E4">
        <v>68.048066298342519</v>
      </c>
      <c r="F4">
        <v>64.226961325966826</v>
      </c>
      <c r="G4" s="65"/>
      <c r="J4" s="6" t="s">
        <v>497</v>
      </c>
      <c r="K4" s="6"/>
      <c r="L4" s="6"/>
      <c r="M4" s="6"/>
      <c r="N4" s="6"/>
      <c r="O4" s="6"/>
    </row>
    <row r="5" spans="1:15" x14ac:dyDescent="0.25">
      <c r="A5" s="25" t="s">
        <v>56</v>
      </c>
      <c r="B5">
        <v>68.728130841121512</v>
      </c>
      <c r="C5">
        <v>74.507592592592616</v>
      </c>
      <c r="D5">
        <v>32.093148148148153</v>
      </c>
      <c r="E5">
        <v>61.240094339622651</v>
      </c>
      <c r="F5">
        <v>55.656574074074086</v>
      </c>
      <c r="G5" s="65"/>
      <c r="J5" s="6" t="s">
        <v>498</v>
      </c>
      <c r="K5" s="6"/>
      <c r="L5" s="6"/>
      <c r="M5" s="6"/>
      <c r="N5" s="6"/>
      <c r="O5" s="6"/>
    </row>
    <row r="6" spans="1:15" x14ac:dyDescent="0.25">
      <c r="A6" s="25" t="s">
        <v>377</v>
      </c>
      <c r="B6">
        <v>73.22510416666664</v>
      </c>
      <c r="C6">
        <v>78.397612456747339</v>
      </c>
      <c r="D6">
        <v>38.387543252595137</v>
      </c>
      <c r="E6">
        <v>65.533623693379752</v>
      </c>
      <c r="F6">
        <v>61.024186851211027</v>
      </c>
      <c r="J6" s="6" t="s">
        <v>499</v>
      </c>
      <c r="K6" s="6"/>
      <c r="L6" s="6"/>
      <c r="M6" s="6"/>
      <c r="N6" s="6"/>
      <c r="O6" s="6"/>
    </row>
    <row r="7" spans="1:15" x14ac:dyDescent="0.25">
      <c r="A7" s="62" t="s">
        <v>363</v>
      </c>
      <c r="B7" s="62">
        <f>GETPIVOTDATA("Average of Overall Service Satisfaction (%)",$A$3,"HA/LA","Housing Association")-GETPIVOTDATA("Average of Overall Service Satisfaction (%)",$A$3,"HA/LA","Local Authority")</f>
        <v>7.1554050704806826</v>
      </c>
      <c r="C7" s="62">
        <f>GETPIVOTDATA("Average of Home is Safe (%)",$A$3,"HA/LA","Housing Association")-GETPIVOTDATA("Average of Home is Safe (%)",$A$3,"HA/LA","Local Authority")</f>
        <v>6.2111366891753192</v>
      </c>
      <c r="D7" s="62">
        <f>GETPIVOTDATA("Average of Handling Complaints (%)",$A$3,"HA/LA","Housing Association")-GETPIVOTDATA("Average of Handling Complaints (%)",$A$3,"HA/LA","Local Authority")</f>
        <v>10.050166768978912</v>
      </c>
      <c r="E7" s="62">
        <f>GETPIVOTDATA("Average of Neighbourhood Positive Contribution (%)",$A$3,"HA/LA","Housing Association")-GETPIVOTDATA("Average of Neighbourhood Positive Contribution (%)",$A$3,"HA/LA","Local Authority")</f>
        <v>6.8079719587198682</v>
      </c>
      <c r="F7" s="62">
        <f>GETPIVOTDATA("Average of Approach To ASB (%)",$A$3,"HA/LA","Housing Association")-GETPIVOTDATA("Average of Approach To ASB (%)",$A$3,"HA/LA","Local Authority")</f>
        <v>8.5703872518927398</v>
      </c>
      <c r="J7" s="6"/>
      <c r="K7" s="6"/>
      <c r="L7" s="6"/>
      <c r="M7" s="6"/>
      <c r="N7" s="6"/>
      <c r="O7" s="6"/>
    </row>
    <row r="8" spans="1:15" s="25" customFormat="1" ht="31.5" customHeight="1" x14ac:dyDescent="0.25">
      <c r="A8" s="77"/>
      <c r="B8" s="77"/>
      <c r="C8" s="77"/>
      <c r="D8" s="77"/>
      <c r="E8" s="77"/>
      <c r="F8" s="77"/>
      <c r="J8" s="151" t="s">
        <v>446</v>
      </c>
      <c r="K8" s="151"/>
      <c r="L8" s="151"/>
      <c r="M8" s="151"/>
      <c r="N8" s="151"/>
      <c r="O8" s="151"/>
    </row>
    <row r="9" spans="1:15" x14ac:dyDescent="0.25">
      <c r="J9" s="6"/>
      <c r="K9" s="6"/>
      <c r="L9" s="6"/>
      <c r="M9" s="6"/>
      <c r="N9" s="6"/>
      <c r="O9" s="6"/>
    </row>
    <row r="10" spans="1:15" x14ac:dyDescent="0.25">
      <c r="J10" s="6"/>
      <c r="K10" s="6"/>
      <c r="L10" s="6"/>
      <c r="M10" s="6"/>
      <c r="N10" s="6"/>
      <c r="O10" s="6"/>
    </row>
    <row r="11" spans="1:15" ht="48.75" customHeight="1" x14ac:dyDescent="0.25">
      <c r="J11" s="114" t="s">
        <v>442</v>
      </c>
      <c r="K11" s="114" t="s">
        <v>449</v>
      </c>
      <c r="L11" s="114" t="s">
        <v>443</v>
      </c>
      <c r="M11" s="114" t="s">
        <v>444</v>
      </c>
      <c r="N11" s="114" t="s">
        <v>441</v>
      </c>
      <c r="O11" s="114" t="s">
        <v>445</v>
      </c>
    </row>
    <row r="12" spans="1:15" x14ac:dyDescent="0.25">
      <c r="J12" s="105" t="s">
        <v>357</v>
      </c>
      <c r="K12" s="106">
        <v>75.883535911602195</v>
      </c>
      <c r="L12" s="106">
        <v>80.718729281767935</v>
      </c>
      <c r="M12" s="105">
        <v>42.143314917127064</v>
      </c>
      <c r="N12" s="106">
        <v>68.048066298342519</v>
      </c>
      <c r="O12" s="106">
        <v>64.226961325966826</v>
      </c>
    </row>
    <row r="13" spans="1:15" x14ac:dyDescent="0.25">
      <c r="J13" s="113" t="s">
        <v>56</v>
      </c>
      <c r="K13" s="113">
        <v>68.728130841121512</v>
      </c>
      <c r="L13" s="113">
        <v>74.507592592592616</v>
      </c>
      <c r="M13" s="113">
        <v>32.093148148148153</v>
      </c>
      <c r="N13" s="113">
        <v>61.240094339622651</v>
      </c>
      <c r="O13" s="113">
        <v>55.656574074074086</v>
      </c>
    </row>
    <row r="14" spans="1:15" x14ac:dyDescent="0.25">
      <c r="J14" s="76" t="s">
        <v>363</v>
      </c>
      <c r="K14" s="114">
        <v>7.1554050704806826</v>
      </c>
      <c r="L14" s="114">
        <v>6.2111366891753192</v>
      </c>
      <c r="M14" s="76">
        <v>10.050166768978912</v>
      </c>
      <c r="N14" s="114">
        <v>6.8079719587198682</v>
      </c>
      <c r="O14" s="114">
        <v>8.5703872518927398</v>
      </c>
    </row>
    <row r="19" spans="1:6" x14ac:dyDescent="0.25">
      <c r="A19" s="78" t="s">
        <v>376</v>
      </c>
      <c r="B19" s="79" t="s">
        <v>363</v>
      </c>
      <c r="C19" s="80"/>
      <c r="E19"/>
      <c r="F19"/>
    </row>
    <row r="20" spans="1:6" ht="63.75" customHeight="1" x14ac:dyDescent="0.25">
      <c r="A20" s="78" t="s">
        <v>25</v>
      </c>
      <c r="B20" s="79">
        <v>10.050166768978912</v>
      </c>
      <c r="C20" s="80"/>
      <c r="E20"/>
      <c r="F20"/>
    </row>
    <row r="21" spans="1:6" ht="15" customHeight="1" x14ac:dyDescent="0.25">
      <c r="A21" s="78" t="s">
        <v>32</v>
      </c>
      <c r="B21" s="79">
        <v>8.5703872518927398</v>
      </c>
      <c r="C21" s="80"/>
      <c r="E21"/>
      <c r="F21"/>
    </row>
    <row r="22" spans="1:6" ht="15" customHeight="1" x14ac:dyDescent="0.25">
      <c r="A22" s="78" t="s">
        <v>7</v>
      </c>
      <c r="B22" s="79">
        <v>7.1554050704806826</v>
      </c>
      <c r="C22" s="80"/>
      <c r="E22"/>
      <c r="F22"/>
    </row>
    <row r="23" spans="1:6" ht="15" customHeight="1" x14ac:dyDescent="0.25">
      <c r="A23" s="78" t="s">
        <v>31</v>
      </c>
      <c r="B23" s="79">
        <v>6.8079719587198682</v>
      </c>
      <c r="C23" s="80"/>
      <c r="E23"/>
      <c r="F23"/>
    </row>
    <row r="24" spans="1:6" ht="15" customHeight="1" x14ac:dyDescent="0.25">
      <c r="A24" s="78" t="s">
        <v>15</v>
      </c>
      <c r="B24" s="79">
        <v>6.2111366891753192</v>
      </c>
      <c r="C24" s="80"/>
      <c r="E24"/>
      <c r="F24"/>
    </row>
  </sheetData>
  <autoFilter ref="A19:B24" xr:uid="{95020CAE-8146-4532-81FE-6798141AF271}">
    <sortState xmlns:xlrd2="http://schemas.microsoft.com/office/spreadsheetml/2017/richdata2" ref="A20:B24">
      <sortCondition descending="1" ref="B19:B24"/>
    </sortState>
  </autoFilter>
  <mergeCells count="2">
    <mergeCell ref="J8:O8"/>
    <mergeCell ref="J1:O1"/>
  </mergeCells>
  <pageMargins left="0.7" right="0.7" top="0.75" bottom="0.75" header="0.3" footer="0.3"/>
  <pageSetup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04F52-A60A-4C96-9A40-CE813AB7A8EE}">
  <sheetPr>
    <tabColor theme="5" tint="0.39997558519241921"/>
  </sheetPr>
  <dimension ref="A1:S9"/>
  <sheetViews>
    <sheetView showGridLines="0" zoomScaleNormal="100" workbookViewId="0">
      <selection activeCell="C1" sqref="C1"/>
    </sheetView>
  </sheetViews>
  <sheetFormatPr defaultRowHeight="15" x14ac:dyDescent="0.25"/>
  <cols>
    <col min="1" max="1" width="19" customWidth="1"/>
    <col min="2" max="2" width="15.140625" style="62" bestFit="1" customWidth="1"/>
    <col min="3" max="3" width="19" style="62" customWidth="1"/>
    <col min="12" max="12" width="22.42578125" style="62" bestFit="1" customWidth="1"/>
  </cols>
  <sheetData>
    <row r="1" spans="1:19" ht="24.75" customHeight="1" x14ac:dyDescent="0.25">
      <c r="A1" s="96" t="s">
        <v>376</v>
      </c>
      <c r="B1" s="97" t="s">
        <v>443</v>
      </c>
      <c r="C1" s="97" t="s">
        <v>441</v>
      </c>
      <c r="L1" s="167" t="s">
        <v>409</v>
      </c>
      <c r="M1" s="167"/>
      <c r="N1" s="167"/>
      <c r="O1" s="167"/>
      <c r="P1" s="167"/>
      <c r="Q1" s="167"/>
      <c r="R1" s="167"/>
      <c r="S1" s="167"/>
    </row>
    <row r="2" spans="1:19" x14ac:dyDescent="0.25">
      <c r="A2" s="96" t="s">
        <v>36</v>
      </c>
      <c r="B2" s="98">
        <v>81.415869565217406</v>
      </c>
      <c r="C2" s="98">
        <v>70.471739130434784</v>
      </c>
      <c r="L2" s="113"/>
      <c r="M2" s="6"/>
      <c r="N2" s="6"/>
      <c r="O2" s="6"/>
      <c r="P2" s="6"/>
      <c r="Q2" s="6"/>
      <c r="R2" s="6"/>
      <c r="S2" s="6"/>
    </row>
    <row r="3" spans="1:19" ht="30" customHeight="1" x14ac:dyDescent="0.25">
      <c r="A3" s="96" t="s">
        <v>47</v>
      </c>
      <c r="B3" s="98">
        <v>80.553734939759067</v>
      </c>
      <c r="C3" s="98">
        <v>67.403012048192764</v>
      </c>
      <c r="L3" s="151" t="s">
        <v>494</v>
      </c>
      <c r="M3" s="151"/>
      <c r="N3" s="151"/>
      <c r="O3" s="151"/>
      <c r="P3" s="151"/>
      <c r="Q3" s="151"/>
      <c r="R3" s="151"/>
      <c r="S3" s="151"/>
    </row>
    <row r="4" spans="1:19" x14ac:dyDescent="0.25">
      <c r="A4" s="96" t="s">
        <v>73</v>
      </c>
      <c r="B4" s="98">
        <v>81.45</v>
      </c>
      <c r="C4" s="98">
        <v>67.3125</v>
      </c>
      <c r="L4" s="113"/>
      <c r="M4" s="6"/>
      <c r="N4" s="6"/>
      <c r="O4" s="6"/>
      <c r="P4" s="6"/>
      <c r="Q4" s="6"/>
      <c r="R4" s="6"/>
      <c r="S4" s="6"/>
    </row>
    <row r="5" spans="1:19" ht="30" customHeight="1" x14ac:dyDescent="0.25">
      <c r="A5" s="96" t="s">
        <v>39</v>
      </c>
      <c r="B5" s="98">
        <v>79.574210526315795</v>
      </c>
      <c r="C5" s="98">
        <v>66.148421052631591</v>
      </c>
      <c r="L5" s="151" t="s">
        <v>495</v>
      </c>
      <c r="M5" s="151"/>
      <c r="N5" s="151"/>
      <c r="O5" s="151"/>
      <c r="P5" s="151"/>
      <c r="Q5" s="151"/>
      <c r="R5" s="151"/>
      <c r="S5" s="151"/>
    </row>
    <row r="6" spans="1:19" x14ac:dyDescent="0.25">
      <c r="A6" s="96" t="s">
        <v>64</v>
      </c>
      <c r="B6" s="98">
        <v>77.713571428571427</v>
      </c>
      <c r="C6" s="98">
        <v>63.802142857142861</v>
      </c>
      <c r="L6" s="113"/>
      <c r="M6" s="6"/>
      <c r="N6" s="6"/>
      <c r="O6" s="6"/>
      <c r="P6" s="6"/>
      <c r="Q6" s="6"/>
      <c r="R6" s="6"/>
      <c r="S6" s="6"/>
    </row>
    <row r="7" spans="1:19" ht="30" customHeight="1" x14ac:dyDescent="0.25">
      <c r="A7" s="96" t="s">
        <v>56</v>
      </c>
      <c r="B7" s="98">
        <v>74.507592592592616</v>
      </c>
      <c r="C7" s="98">
        <v>61.240094339622651</v>
      </c>
      <c r="L7" s="151" t="s">
        <v>496</v>
      </c>
      <c r="M7" s="151"/>
      <c r="N7" s="151"/>
      <c r="O7" s="151"/>
      <c r="P7" s="151"/>
      <c r="Q7" s="151"/>
      <c r="R7" s="151"/>
      <c r="S7" s="151"/>
    </row>
    <row r="8" spans="1:19" x14ac:dyDescent="0.25">
      <c r="L8" s="113"/>
      <c r="M8" s="6"/>
      <c r="N8" s="6"/>
      <c r="O8" s="6"/>
      <c r="P8" s="6"/>
      <c r="Q8" s="6"/>
      <c r="R8" s="6"/>
      <c r="S8" s="6"/>
    </row>
    <row r="9" spans="1:19" x14ac:dyDescent="0.25">
      <c r="L9" s="168" t="s">
        <v>410</v>
      </c>
      <c r="M9" s="168"/>
      <c r="N9" s="168"/>
      <c r="O9" s="168"/>
      <c r="P9" s="168"/>
      <c r="Q9" s="168"/>
      <c r="R9" s="168"/>
      <c r="S9" s="168"/>
    </row>
  </sheetData>
  <mergeCells count="5">
    <mergeCell ref="L1:S1"/>
    <mergeCell ref="L3:S3"/>
    <mergeCell ref="L5:S5"/>
    <mergeCell ref="L7:S7"/>
    <mergeCell ref="L9:S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87B91-3FEB-459C-9E82-FDF239D076DD}">
  <sheetPr>
    <tabColor theme="5" tint="0.39997558519241921"/>
  </sheetPr>
  <dimension ref="O1:W8"/>
  <sheetViews>
    <sheetView showGridLines="0" workbookViewId="0"/>
  </sheetViews>
  <sheetFormatPr defaultRowHeight="15" x14ac:dyDescent="0.25"/>
  <cols>
    <col min="14" max="14" width="11.5703125" customWidth="1"/>
  </cols>
  <sheetData>
    <row r="1" spans="15:23" ht="21" x14ac:dyDescent="0.25">
      <c r="O1" s="170" t="s">
        <v>405</v>
      </c>
      <c r="P1" s="170"/>
      <c r="Q1" s="170"/>
      <c r="R1" s="170"/>
      <c r="S1" s="170"/>
      <c r="T1" s="170"/>
      <c r="U1" s="170"/>
      <c r="V1" s="170"/>
      <c r="W1" s="170"/>
    </row>
    <row r="2" spans="15:23" x14ac:dyDescent="0.25">
      <c r="O2" s="48"/>
      <c r="P2" s="6"/>
      <c r="Q2" s="6"/>
      <c r="R2" s="6"/>
      <c r="S2" s="6"/>
      <c r="T2" s="6"/>
      <c r="U2" s="6"/>
      <c r="V2" s="6"/>
      <c r="W2" s="6"/>
    </row>
    <row r="3" spans="15:23" x14ac:dyDescent="0.25">
      <c r="O3" s="112" t="s">
        <v>461</v>
      </c>
      <c r="P3" s="88"/>
      <c r="Q3" s="88"/>
      <c r="R3" s="88"/>
      <c r="S3" s="88"/>
      <c r="T3" s="88"/>
      <c r="U3" s="88"/>
      <c r="V3" s="88"/>
      <c r="W3" s="88"/>
    </row>
    <row r="4" spans="15:23" ht="30" customHeight="1" x14ac:dyDescent="0.25">
      <c r="O4" s="151" t="s">
        <v>492</v>
      </c>
      <c r="P4" s="151"/>
      <c r="Q4" s="151"/>
      <c r="R4" s="151"/>
      <c r="S4" s="151"/>
      <c r="T4" s="151"/>
      <c r="U4" s="151"/>
      <c r="V4" s="151"/>
      <c r="W4" s="151"/>
    </row>
    <row r="5" spans="15:23" ht="30" customHeight="1" x14ac:dyDescent="0.25">
      <c r="O5" s="112" t="s">
        <v>462</v>
      </c>
      <c r="P5" s="88"/>
      <c r="Q5" s="88"/>
      <c r="R5" s="88"/>
      <c r="S5" s="88"/>
      <c r="T5" s="88"/>
      <c r="U5" s="88"/>
      <c r="V5" s="88"/>
      <c r="W5" s="88"/>
    </row>
    <row r="6" spans="15:23" ht="34.5" customHeight="1" x14ac:dyDescent="0.25">
      <c r="O6" s="151" t="s">
        <v>493</v>
      </c>
      <c r="P6" s="151"/>
      <c r="Q6" s="151"/>
      <c r="R6" s="151"/>
      <c r="S6" s="151"/>
      <c r="T6" s="151"/>
      <c r="U6" s="151"/>
      <c r="V6" s="151"/>
      <c r="W6" s="151"/>
    </row>
    <row r="7" spans="15:23" ht="10.5" customHeight="1" x14ac:dyDescent="0.25">
      <c r="O7" s="100"/>
      <c r="P7" s="100"/>
      <c r="Q7" s="100"/>
      <c r="R7" s="100"/>
      <c r="S7" s="100"/>
      <c r="T7" s="100"/>
      <c r="U7" s="100"/>
      <c r="V7" s="100"/>
      <c r="W7" s="100"/>
    </row>
    <row r="8" spans="15:23" ht="29.25" customHeight="1" x14ac:dyDescent="0.25">
      <c r="O8" s="169" t="s">
        <v>404</v>
      </c>
      <c r="P8" s="169"/>
      <c r="Q8" s="169"/>
      <c r="R8" s="169"/>
      <c r="S8" s="169"/>
      <c r="T8" s="169"/>
      <c r="U8" s="169"/>
      <c r="V8" s="169"/>
      <c r="W8" s="169"/>
    </row>
  </sheetData>
  <mergeCells count="4">
    <mergeCell ref="O4:W4"/>
    <mergeCell ref="O8:W8"/>
    <mergeCell ref="O1:W1"/>
    <mergeCell ref="O6:W6"/>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8A227-A478-4532-B7F8-7FDE336B7A7B}">
  <dimension ref="A1:AG38"/>
  <sheetViews>
    <sheetView topLeftCell="D3" workbookViewId="0">
      <selection activeCell="J3" sqref="J3"/>
    </sheetView>
  </sheetViews>
  <sheetFormatPr defaultRowHeight="15" x14ac:dyDescent="0.25"/>
  <cols>
    <col min="1" max="1" width="41.85546875" bestFit="1" customWidth="1"/>
    <col min="2" max="2" width="38.140625" style="5" bestFit="1" customWidth="1"/>
    <col min="3" max="3" width="15.28515625" style="5" bestFit="1" customWidth="1"/>
    <col min="4" max="4" width="12.7109375" style="5" bestFit="1" customWidth="1"/>
    <col min="5" max="5" width="14.7109375" style="5" bestFit="1" customWidth="1"/>
    <col min="6" max="6" width="14" style="5" bestFit="1" customWidth="1"/>
    <col min="7" max="7" width="16.85546875" bestFit="1" customWidth="1"/>
    <col min="8" max="8" width="35.140625" bestFit="1" customWidth="1"/>
    <col min="9" max="9" width="16.42578125" bestFit="1" customWidth="1"/>
    <col min="10" max="10" width="18.42578125" style="5" bestFit="1" customWidth="1"/>
    <col min="11" max="11" width="19.28515625" style="5" bestFit="1" customWidth="1"/>
    <col min="12" max="12" width="19.7109375" style="5" bestFit="1" customWidth="1"/>
    <col min="13" max="13" width="21.28515625" style="5" customWidth="1"/>
    <col min="14" max="14" width="32" customWidth="1"/>
    <col min="15" max="15" width="24.85546875" customWidth="1"/>
    <col min="16" max="24" width="12.42578125" customWidth="1"/>
  </cols>
  <sheetData>
    <row r="1" spans="1:33" x14ac:dyDescent="0.25">
      <c r="H1" s="24" t="s">
        <v>358</v>
      </c>
      <c r="I1" t="s">
        <v>56</v>
      </c>
    </row>
    <row r="2" spans="1:33" x14ac:dyDescent="0.25">
      <c r="P2" s="174"/>
      <c r="Q2" s="174"/>
      <c r="R2" s="174"/>
      <c r="S2" s="174"/>
      <c r="T2" s="174"/>
      <c r="U2" s="174"/>
      <c r="V2" s="174"/>
      <c r="W2" s="174"/>
      <c r="X2" s="174"/>
      <c r="Y2" s="174"/>
      <c r="Z2" s="174"/>
      <c r="AA2" s="174"/>
      <c r="AB2" s="174"/>
      <c r="AC2" s="174"/>
      <c r="AD2" s="174"/>
      <c r="AE2" s="174"/>
      <c r="AF2" s="174"/>
      <c r="AG2" s="174"/>
    </row>
    <row r="3" spans="1:33" s="2" customFormat="1" ht="90" x14ac:dyDescent="0.25">
      <c r="A3" s="42" t="s">
        <v>358</v>
      </c>
      <c r="B3" s="42" t="s">
        <v>375</v>
      </c>
      <c r="C3" s="43" t="s">
        <v>379</v>
      </c>
      <c r="D3" s="43" t="s">
        <v>380</v>
      </c>
      <c r="E3" s="43" t="s">
        <v>386</v>
      </c>
      <c r="F3" s="44" t="s">
        <v>378</v>
      </c>
      <c r="G3"/>
      <c r="H3" s="42" t="s">
        <v>376</v>
      </c>
      <c r="I3" s="44" t="s">
        <v>381</v>
      </c>
      <c r="J3" s="43" t="s">
        <v>379</v>
      </c>
      <c r="K3" s="43" t="s">
        <v>380</v>
      </c>
      <c r="L3" s="43" t="s">
        <v>386</v>
      </c>
      <c r="M3"/>
      <c r="N3" s="38" t="s">
        <v>385</v>
      </c>
      <c r="O3" s="39" t="s">
        <v>384</v>
      </c>
      <c r="P3" s="40" t="s">
        <v>37</v>
      </c>
      <c r="Q3" s="40" t="s">
        <v>48</v>
      </c>
      <c r="R3" s="40" t="s">
        <v>50</v>
      </c>
      <c r="S3" s="40" t="s">
        <v>69</v>
      </c>
      <c r="T3" s="40" t="s">
        <v>52</v>
      </c>
      <c r="U3" s="40" t="s">
        <v>43</v>
      </c>
      <c r="V3" s="40" t="s">
        <v>45</v>
      </c>
      <c r="W3" s="40" t="s">
        <v>40</v>
      </c>
      <c r="X3" s="41" t="s">
        <v>54</v>
      </c>
    </row>
    <row r="4" spans="1:33" hidden="1" x14ac:dyDescent="0.25">
      <c r="A4" t="s">
        <v>357</v>
      </c>
      <c r="B4">
        <v>0</v>
      </c>
      <c r="C4" s="5">
        <v>80.532499999999999</v>
      </c>
      <c r="D4" s="5">
        <v>77.922499999999999</v>
      </c>
      <c r="E4" s="5">
        <v>95.13</v>
      </c>
      <c r="F4" s="22">
        <v>9</v>
      </c>
      <c r="H4" s="25">
        <v>0</v>
      </c>
      <c r="I4">
        <v>1</v>
      </c>
      <c r="J4" s="5">
        <v>50</v>
      </c>
      <c r="K4" s="5">
        <v>50</v>
      </c>
      <c r="L4" s="5">
        <v>83</v>
      </c>
      <c r="M4"/>
      <c r="N4" s="171" t="s">
        <v>383</v>
      </c>
      <c r="O4" s="34" t="s">
        <v>370</v>
      </c>
      <c r="P4" s="35">
        <v>72.179999999999993</v>
      </c>
      <c r="Q4" s="35">
        <v>72.999999999999986</v>
      </c>
      <c r="R4" s="35">
        <v>70.876666666666665</v>
      </c>
      <c r="S4" s="35">
        <v>73.2</v>
      </c>
      <c r="T4" s="35">
        <v>74.099999999999994</v>
      </c>
      <c r="U4" s="35">
        <v>79.533333333333331</v>
      </c>
      <c r="V4" s="35">
        <v>69</v>
      </c>
      <c r="W4" s="35">
        <v>74.3</v>
      </c>
      <c r="X4" s="36">
        <v>68.314999999999998</v>
      </c>
      <c r="Y4" s="27"/>
    </row>
    <row r="5" spans="1:33" ht="15" customHeight="1" x14ac:dyDescent="0.25">
      <c r="A5" t="s">
        <v>357</v>
      </c>
      <c r="B5" t="s">
        <v>372</v>
      </c>
      <c r="C5" s="5">
        <v>74.431666666666686</v>
      </c>
      <c r="D5" s="5">
        <v>69.748541666666682</v>
      </c>
      <c r="E5" s="5">
        <v>84.996315789473684</v>
      </c>
      <c r="F5" s="22">
        <v>48</v>
      </c>
      <c r="H5" s="26" t="s">
        <v>40</v>
      </c>
      <c r="I5">
        <v>1</v>
      </c>
      <c r="J5" s="5">
        <v>50</v>
      </c>
      <c r="K5" s="5">
        <v>50</v>
      </c>
      <c r="L5" s="5">
        <v>83</v>
      </c>
      <c r="M5"/>
      <c r="N5" s="172"/>
      <c r="O5" s="4" t="s">
        <v>382</v>
      </c>
      <c r="P5" s="28">
        <v>76.083333333333329</v>
      </c>
      <c r="Q5" s="28">
        <v>69.933333333333323</v>
      </c>
      <c r="R5" s="28">
        <v>60.679999999999993</v>
      </c>
      <c r="S5" s="28">
        <v>55.2</v>
      </c>
      <c r="T5" s="28">
        <v>71.612499999999997</v>
      </c>
      <c r="U5" s="28">
        <v>72.596111111111099</v>
      </c>
      <c r="V5" s="28">
        <v>75.825000000000003</v>
      </c>
      <c r="W5" s="28">
        <v>67.333333333333329</v>
      </c>
      <c r="X5" s="29">
        <v>76.34</v>
      </c>
    </row>
    <row r="6" spans="1:33" x14ac:dyDescent="0.25">
      <c r="A6" t="s">
        <v>357</v>
      </c>
      <c r="B6" t="s">
        <v>370</v>
      </c>
      <c r="C6" s="5">
        <v>78.022950819672118</v>
      </c>
      <c r="D6" s="5">
        <v>73.808196721311475</v>
      </c>
      <c r="E6" s="5">
        <v>87.456938775510224</v>
      </c>
      <c r="F6" s="22">
        <v>62</v>
      </c>
      <c r="H6" s="25" t="s">
        <v>374</v>
      </c>
      <c r="I6">
        <v>1</v>
      </c>
      <c r="J6" s="5">
        <v>67</v>
      </c>
      <c r="K6" s="5">
        <v>64.7</v>
      </c>
      <c r="L6" s="5">
        <v>91.1</v>
      </c>
      <c r="M6"/>
      <c r="N6" s="173"/>
      <c r="O6" s="30" t="s">
        <v>372</v>
      </c>
      <c r="P6" s="31">
        <v>73.650000000000006</v>
      </c>
      <c r="Q6" s="31">
        <v>64.3</v>
      </c>
      <c r="R6" s="31">
        <v>65.5625</v>
      </c>
      <c r="S6" s="31"/>
      <c r="T6" s="31"/>
      <c r="U6" s="31">
        <v>71.5</v>
      </c>
      <c r="V6" s="31">
        <v>72</v>
      </c>
      <c r="W6" s="31">
        <v>71.349999999999994</v>
      </c>
      <c r="X6" s="32">
        <v>70</v>
      </c>
    </row>
    <row r="7" spans="1:33" x14ac:dyDescent="0.25">
      <c r="A7" t="s">
        <v>357</v>
      </c>
      <c r="B7" t="s">
        <v>371</v>
      </c>
      <c r="C7" s="5">
        <v>74.873965517241388</v>
      </c>
      <c r="D7" s="5">
        <v>71.644827586206901</v>
      </c>
      <c r="E7" s="5">
        <v>86.328269230769209</v>
      </c>
      <c r="F7" s="22">
        <v>58</v>
      </c>
      <c r="H7" s="26" t="s">
        <v>50</v>
      </c>
      <c r="I7">
        <v>1</v>
      </c>
      <c r="J7" s="5">
        <v>67</v>
      </c>
      <c r="K7" s="5">
        <v>64.7</v>
      </c>
      <c r="L7" s="5">
        <v>91.1</v>
      </c>
      <c r="M7"/>
      <c r="N7" s="171" t="s">
        <v>380</v>
      </c>
      <c r="O7" s="34" t="s">
        <v>370</v>
      </c>
      <c r="P7" s="35">
        <v>68.849999999999994</v>
      </c>
      <c r="Q7" s="35">
        <v>68.86</v>
      </c>
      <c r="R7" s="35">
        <v>67.89</v>
      </c>
      <c r="S7" s="35">
        <v>69.599999999999994</v>
      </c>
      <c r="T7" s="35">
        <v>72.5</v>
      </c>
      <c r="U7" s="35">
        <v>79.100000000000009</v>
      </c>
      <c r="V7" s="35">
        <v>67</v>
      </c>
      <c r="W7" s="35">
        <v>68.833333333333329</v>
      </c>
      <c r="X7" s="36">
        <v>65.414999999999992</v>
      </c>
    </row>
    <row r="8" spans="1:33" hidden="1" x14ac:dyDescent="0.25">
      <c r="A8" t="s">
        <v>357</v>
      </c>
      <c r="B8" t="s">
        <v>373</v>
      </c>
      <c r="C8" s="5">
        <v>75.150000000000006</v>
      </c>
      <c r="D8" s="5">
        <v>70.45</v>
      </c>
      <c r="E8" s="5">
        <v>81.67</v>
      </c>
      <c r="F8" s="22">
        <v>1</v>
      </c>
      <c r="H8" s="25" t="s">
        <v>372</v>
      </c>
      <c r="I8">
        <v>17</v>
      </c>
      <c r="J8" s="5">
        <v>69.870588235294122</v>
      </c>
      <c r="K8" s="5">
        <v>65.629411764705878</v>
      </c>
      <c r="L8" s="5">
        <v>84.420833333333334</v>
      </c>
      <c r="M8"/>
      <c r="N8" s="172"/>
      <c r="O8" s="4" t="s">
        <v>382</v>
      </c>
      <c r="P8" s="28">
        <v>70.88333333333334</v>
      </c>
      <c r="Q8" s="28">
        <v>65.800000000000011</v>
      </c>
      <c r="R8" s="28">
        <v>58.14</v>
      </c>
      <c r="S8" s="28">
        <v>51.5</v>
      </c>
      <c r="T8" s="28">
        <v>67.974999999999994</v>
      </c>
      <c r="U8" s="28">
        <v>69.35333333333331</v>
      </c>
      <c r="V8" s="28">
        <v>75.575000000000003</v>
      </c>
      <c r="W8" s="28">
        <v>66</v>
      </c>
      <c r="X8" s="29">
        <v>73.174999999999997</v>
      </c>
    </row>
    <row r="9" spans="1:33" x14ac:dyDescent="0.25">
      <c r="A9" t="s">
        <v>357</v>
      </c>
      <c r="B9" t="s">
        <v>394</v>
      </c>
      <c r="C9" s="5">
        <v>79</v>
      </c>
      <c r="D9" s="5">
        <v>58</v>
      </c>
      <c r="E9" s="5">
        <v>75.8</v>
      </c>
      <c r="F9" s="22">
        <v>1</v>
      </c>
      <c r="H9" s="26" t="s">
        <v>37</v>
      </c>
      <c r="I9">
        <v>2</v>
      </c>
      <c r="J9" s="5">
        <v>73.650000000000006</v>
      </c>
      <c r="K9" s="5">
        <v>64.900000000000006</v>
      </c>
      <c r="L9" s="5">
        <v>88.424999999999997</v>
      </c>
      <c r="M9"/>
      <c r="N9" s="173"/>
      <c r="O9" s="30" t="s">
        <v>372</v>
      </c>
      <c r="P9" s="31">
        <v>64.900000000000006</v>
      </c>
      <c r="Q9" s="31">
        <v>65.099999999999994</v>
      </c>
      <c r="R9" s="31">
        <v>60.699999999999996</v>
      </c>
      <c r="S9" s="31"/>
      <c r="T9" s="37"/>
      <c r="U9" s="31">
        <v>71</v>
      </c>
      <c r="V9" s="31">
        <v>65</v>
      </c>
      <c r="W9" s="31">
        <v>67.45</v>
      </c>
      <c r="X9" s="32">
        <v>69</v>
      </c>
    </row>
    <row r="10" spans="1:33" ht="15" customHeight="1" x14ac:dyDescent="0.25">
      <c r="A10" t="s">
        <v>357</v>
      </c>
      <c r="B10" t="s">
        <v>396</v>
      </c>
      <c r="C10" s="5">
        <v>78.8</v>
      </c>
      <c r="D10" s="5">
        <v>77.599999999999994</v>
      </c>
      <c r="E10" s="5">
        <v>85.3</v>
      </c>
      <c r="F10" s="22">
        <v>1</v>
      </c>
      <c r="H10" s="26" t="s">
        <v>48</v>
      </c>
      <c r="I10">
        <v>1</v>
      </c>
      <c r="J10" s="5">
        <v>64.3</v>
      </c>
      <c r="K10" s="5">
        <v>65.099999999999994</v>
      </c>
      <c r="L10" s="5">
        <v>96.35</v>
      </c>
      <c r="M10"/>
    </row>
    <row r="11" spans="1:33" x14ac:dyDescent="0.25">
      <c r="A11" t="s">
        <v>357</v>
      </c>
      <c r="B11" t="s">
        <v>398</v>
      </c>
      <c r="C11" s="5">
        <v>68.099999999999994</v>
      </c>
      <c r="D11" s="5">
        <v>61.2</v>
      </c>
      <c r="E11" s="5">
        <v>77.099999999999994</v>
      </c>
      <c r="F11" s="22">
        <v>1</v>
      </c>
      <c r="H11" s="26" t="s">
        <v>50</v>
      </c>
      <c r="I11">
        <v>7</v>
      </c>
      <c r="J11" s="5">
        <v>65.357142857142861</v>
      </c>
      <c r="K11" s="5">
        <v>60.128571428571426</v>
      </c>
      <c r="L11" s="5">
        <v>81.533333333333346</v>
      </c>
      <c r="M11"/>
      <c r="N11" s="33"/>
    </row>
    <row r="12" spans="1:33" x14ac:dyDescent="0.25">
      <c r="A12" t="s">
        <v>357</v>
      </c>
      <c r="B12" t="s">
        <v>399</v>
      </c>
      <c r="C12" s="5">
        <v>67.599999999999994</v>
      </c>
      <c r="D12" s="5">
        <v>59.3</v>
      </c>
      <c r="E12" s="5">
        <v>68.7</v>
      </c>
      <c r="F12" s="22">
        <v>1</v>
      </c>
      <c r="H12" s="26" t="s">
        <v>52</v>
      </c>
      <c r="I12">
        <v>1</v>
      </c>
      <c r="J12" s="5">
        <v>91</v>
      </c>
      <c r="K12" s="5">
        <v>89</v>
      </c>
      <c r="M12"/>
    </row>
    <row r="13" spans="1:33" x14ac:dyDescent="0.25">
      <c r="A13" t="s">
        <v>56</v>
      </c>
      <c r="B13">
        <v>0</v>
      </c>
      <c r="C13" s="5">
        <v>50</v>
      </c>
      <c r="D13" s="5">
        <v>50</v>
      </c>
      <c r="E13" s="5">
        <v>83</v>
      </c>
      <c r="F13" s="22">
        <v>1</v>
      </c>
      <c r="H13" s="26" t="s">
        <v>43</v>
      </c>
      <c r="I13">
        <v>2</v>
      </c>
      <c r="J13" s="5">
        <v>71.5</v>
      </c>
      <c r="K13" s="5">
        <v>71</v>
      </c>
      <c r="L13" s="5">
        <v>89.45</v>
      </c>
      <c r="M13"/>
    </row>
    <row r="14" spans="1:33" x14ac:dyDescent="0.25">
      <c r="A14" t="s">
        <v>56</v>
      </c>
      <c r="B14" t="s">
        <v>372</v>
      </c>
      <c r="C14" s="5">
        <v>69.870588235294122</v>
      </c>
      <c r="D14" s="5">
        <v>65.629411764705878</v>
      </c>
      <c r="E14" s="5">
        <v>84.420833333333334</v>
      </c>
      <c r="F14" s="22">
        <v>17</v>
      </c>
      <c r="H14" s="26" t="s">
        <v>45</v>
      </c>
      <c r="I14">
        <v>1</v>
      </c>
      <c r="J14" s="5">
        <v>72</v>
      </c>
      <c r="K14" s="5">
        <v>65</v>
      </c>
      <c r="L14" s="5">
        <v>89.4</v>
      </c>
      <c r="M14"/>
    </row>
    <row r="15" spans="1:33" x14ac:dyDescent="0.25">
      <c r="A15" t="s">
        <v>56</v>
      </c>
      <c r="B15" t="s">
        <v>370</v>
      </c>
      <c r="C15" s="5">
        <v>72.850285714285718</v>
      </c>
      <c r="D15" s="5">
        <v>69.66</v>
      </c>
      <c r="E15" s="5">
        <v>87.407307692307697</v>
      </c>
      <c r="F15" s="22">
        <v>35</v>
      </c>
      <c r="H15" s="26" t="s">
        <v>40</v>
      </c>
      <c r="I15">
        <v>2</v>
      </c>
      <c r="J15" s="5">
        <v>71.349999999999994</v>
      </c>
      <c r="K15" s="5">
        <v>67.45</v>
      </c>
      <c r="L15" s="5">
        <v>71.8</v>
      </c>
      <c r="M15"/>
    </row>
    <row r="16" spans="1:33" x14ac:dyDescent="0.25">
      <c r="A16" t="s">
        <v>56</v>
      </c>
      <c r="B16" t="s">
        <v>371</v>
      </c>
      <c r="C16" s="5">
        <v>71.265555555555537</v>
      </c>
      <c r="D16" s="5">
        <v>68.017777777777781</v>
      </c>
      <c r="E16" s="5">
        <v>87.778250000000014</v>
      </c>
      <c r="F16" s="22">
        <v>54</v>
      </c>
      <c r="H16" s="26" t="s">
        <v>54</v>
      </c>
      <c r="I16">
        <v>1</v>
      </c>
      <c r="J16" s="5">
        <v>70</v>
      </c>
      <c r="K16" s="5">
        <v>69</v>
      </c>
      <c r="M16"/>
    </row>
    <row r="17" spans="1:13" x14ac:dyDescent="0.25">
      <c r="A17" t="s">
        <v>56</v>
      </c>
      <c r="B17" t="s">
        <v>374</v>
      </c>
      <c r="C17" s="5">
        <v>67</v>
      </c>
      <c r="D17" s="5">
        <v>64.7</v>
      </c>
      <c r="E17" s="5">
        <v>91.1</v>
      </c>
      <c r="F17" s="22">
        <v>1</v>
      </c>
      <c r="H17" s="25" t="s">
        <v>370</v>
      </c>
      <c r="I17">
        <v>35</v>
      </c>
      <c r="J17" s="5">
        <v>72.850285714285704</v>
      </c>
      <c r="K17" s="5">
        <v>69.66</v>
      </c>
      <c r="L17" s="5">
        <v>87.407307692307697</v>
      </c>
      <c r="M17"/>
    </row>
    <row r="18" spans="1:13" x14ac:dyDescent="0.25">
      <c r="A18" t="s">
        <v>377</v>
      </c>
      <c r="B18"/>
      <c r="C18" s="5">
        <v>74.272986111111067</v>
      </c>
      <c r="D18" s="5">
        <v>70.475763888888878</v>
      </c>
      <c r="E18" s="5">
        <v>86.63497816593889</v>
      </c>
      <c r="F18">
        <v>290</v>
      </c>
      <c r="H18" s="26" t="s">
        <v>37</v>
      </c>
      <c r="I18">
        <v>10</v>
      </c>
      <c r="J18" s="5">
        <v>72.179999999999993</v>
      </c>
      <c r="K18" s="5">
        <v>68.849999999999994</v>
      </c>
      <c r="L18" s="5">
        <v>87.448888888888874</v>
      </c>
      <c r="M18"/>
    </row>
    <row r="19" spans="1:13" x14ac:dyDescent="0.25">
      <c r="A19" s="26"/>
      <c r="H19" s="26" t="s">
        <v>48</v>
      </c>
      <c r="I19">
        <v>5</v>
      </c>
      <c r="J19" s="5">
        <v>72.999999999999986</v>
      </c>
      <c r="K19" s="5">
        <v>68.86</v>
      </c>
      <c r="L19" s="5">
        <v>86.064000000000007</v>
      </c>
      <c r="M19"/>
    </row>
    <row r="20" spans="1:13" x14ac:dyDescent="0.25">
      <c r="H20" s="26" t="s">
        <v>50</v>
      </c>
      <c r="I20">
        <v>3</v>
      </c>
      <c r="J20" s="5">
        <v>70.876666666666665</v>
      </c>
      <c r="K20" s="5">
        <v>67.89</v>
      </c>
      <c r="L20" s="5">
        <v>89.483333333333334</v>
      </c>
      <c r="M20"/>
    </row>
    <row r="21" spans="1:13" x14ac:dyDescent="0.25">
      <c r="A21" s="24" t="s">
        <v>376</v>
      </c>
      <c r="B21"/>
      <c r="H21" s="26" t="s">
        <v>69</v>
      </c>
      <c r="I21">
        <v>5</v>
      </c>
      <c r="J21" s="5">
        <v>73.2</v>
      </c>
      <c r="K21" s="5">
        <v>69.599999999999994</v>
      </c>
      <c r="L21" s="5">
        <v>88.84</v>
      </c>
      <c r="M21"/>
    </row>
    <row r="22" spans="1:13" x14ac:dyDescent="0.25">
      <c r="A22" s="25" t="s">
        <v>357</v>
      </c>
      <c r="B22"/>
      <c r="H22" s="26" t="s">
        <v>52</v>
      </c>
      <c r="I22">
        <v>2</v>
      </c>
      <c r="J22" s="5">
        <v>74.099999999999994</v>
      </c>
      <c r="K22" s="5">
        <v>72.5</v>
      </c>
      <c r="L22" s="5">
        <v>91.15</v>
      </c>
      <c r="M22"/>
    </row>
    <row r="23" spans="1:13" x14ac:dyDescent="0.25">
      <c r="A23" s="26">
        <v>0</v>
      </c>
      <c r="B23"/>
      <c r="H23" s="26" t="s">
        <v>43</v>
      </c>
      <c r="I23">
        <v>3</v>
      </c>
      <c r="J23" s="5">
        <v>79.533333333333331</v>
      </c>
      <c r="K23" s="5">
        <v>79.100000000000009</v>
      </c>
      <c r="L23" s="5">
        <v>91.824999999999989</v>
      </c>
      <c r="M23"/>
    </row>
    <row r="24" spans="1:13" x14ac:dyDescent="0.25">
      <c r="A24" s="26" t="s">
        <v>396</v>
      </c>
      <c r="B24"/>
      <c r="H24" s="26" t="s">
        <v>45</v>
      </c>
      <c r="I24">
        <v>2</v>
      </c>
      <c r="J24" s="5">
        <v>69</v>
      </c>
      <c r="K24" s="5">
        <v>67</v>
      </c>
      <c r="M24"/>
    </row>
    <row r="25" spans="1:13" x14ac:dyDescent="0.25">
      <c r="A25" s="26" t="s">
        <v>399</v>
      </c>
      <c r="B25"/>
      <c r="H25" s="26" t="s">
        <v>40</v>
      </c>
      <c r="I25">
        <v>3</v>
      </c>
      <c r="J25" s="5">
        <v>74.3</v>
      </c>
      <c r="K25" s="5">
        <v>68.833333333333329</v>
      </c>
      <c r="L25" s="5">
        <v>84.433333333333337</v>
      </c>
      <c r="M25"/>
    </row>
    <row r="26" spans="1:13" x14ac:dyDescent="0.25">
      <c r="A26" s="26" t="s">
        <v>372</v>
      </c>
      <c r="B26"/>
      <c r="H26" s="26" t="s">
        <v>54</v>
      </c>
      <c r="I26">
        <v>2</v>
      </c>
      <c r="J26" s="5">
        <v>68.314999999999998</v>
      </c>
      <c r="K26" s="5">
        <v>65.414999999999992</v>
      </c>
      <c r="L26" s="5">
        <v>81</v>
      </c>
      <c r="M26"/>
    </row>
    <row r="27" spans="1:13" x14ac:dyDescent="0.25">
      <c r="A27" s="26" t="s">
        <v>370</v>
      </c>
      <c r="B27"/>
      <c r="H27" s="25" t="s">
        <v>371</v>
      </c>
      <c r="I27">
        <v>54</v>
      </c>
      <c r="J27" s="5">
        <v>71.265555555555551</v>
      </c>
      <c r="K27" s="5">
        <v>68.017777777777781</v>
      </c>
      <c r="L27" s="5">
        <v>87.778250000000014</v>
      </c>
      <c r="M27"/>
    </row>
    <row r="28" spans="1:13" x14ac:dyDescent="0.25">
      <c r="A28" s="26" t="s">
        <v>373</v>
      </c>
      <c r="B28"/>
      <c r="H28" s="26" t="s">
        <v>37</v>
      </c>
      <c r="I28">
        <v>6</v>
      </c>
      <c r="J28" s="5">
        <v>76.083333333333329</v>
      </c>
      <c r="K28" s="5">
        <v>70.88333333333334</v>
      </c>
      <c r="L28" s="5">
        <v>90.114999999999995</v>
      </c>
      <c r="M28"/>
    </row>
    <row r="29" spans="1:13" x14ac:dyDescent="0.25">
      <c r="A29" s="26" t="s">
        <v>398</v>
      </c>
      <c r="B29"/>
      <c r="H29" s="26" t="s">
        <v>48</v>
      </c>
      <c r="I29">
        <v>9</v>
      </c>
      <c r="J29" s="5">
        <v>69.933333333333323</v>
      </c>
      <c r="K29" s="5">
        <v>65.800000000000011</v>
      </c>
      <c r="L29" s="5">
        <v>78.091666666666669</v>
      </c>
      <c r="M29"/>
    </row>
    <row r="30" spans="1:13" x14ac:dyDescent="0.25">
      <c r="A30" s="26" t="s">
        <v>394</v>
      </c>
      <c r="B30"/>
      <c r="H30" s="26" t="s">
        <v>50</v>
      </c>
      <c r="I30">
        <v>5</v>
      </c>
      <c r="J30" s="5">
        <v>60.679999999999993</v>
      </c>
      <c r="K30" s="5">
        <v>58.14</v>
      </c>
      <c r="L30" s="5">
        <v>77.483333333333334</v>
      </c>
      <c r="M30"/>
    </row>
    <row r="31" spans="1:13" x14ac:dyDescent="0.25">
      <c r="A31" s="26" t="s">
        <v>371</v>
      </c>
      <c r="B31"/>
      <c r="H31" s="26" t="s">
        <v>69</v>
      </c>
      <c r="I31">
        <v>1</v>
      </c>
      <c r="J31" s="5">
        <v>55.2</v>
      </c>
      <c r="K31" s="5">
        <v>51.5</v>
      </c>
      <c r="L31" s="5">
        <v>88.85</v>
      </c>
      <c r="M31"/>
    </row>
    <row r="32" spans="1:13" x14ac:dyDescent="0.25">
      <c r="A32" s="25" t="s">
        <v>56</v>
      </c>
      <c r="B32"/>
      <c r="H32" s="26" t="s">
        <v>52</v>
      </c>
      <c r="I32">
        <v>4</v>
      </c>
      <c r="J32" s="5">
        <v>71.612499999999997</v>
      </c>
      <c r="K32" s="5">
        <v>67.974999999999994</v>
      </c>
      <c r="L32" s="5">
        <v>85.65</v>
      </c>
      <c r="M32"/>
    </row>
    <row r="33" spans="1:13" x14ac:dyDescent="0.25">
      <c r="A33" s="26">
        <v>0</v>
      </c>
      <c r="B33"/>
      <c r="H33" s="26" t="s">
        <v>43</v>
      </c>
      <c r="I33">
        <v>18</v>
      </c>
      <c r="J33" s="5">
        <v>72.596111111111099</v>
      </c>
      <c r="K33" s="5">
        <v>69.35333333333331</v>
      </c>
      <c r="L33" s="5">
        <v>91.985714285714295</v>
      </c>
      <c r="M33"/>
    </row>
    <row r="34" spans="1:13" x14ac:dyDescent="0.25">
      <c r="A34" s="26" t="s">
        <v>374</v>
      </c>
      <c r="B34"/>
      <c r="H34" s="26" t="s">
        <v>45</v>
      </c>
      <c r="I34">
        <v>4</v>
      </c>
      <c r="J34" s="5">
        <v>75.825000000000003</v>
      </c>
      <c r="K34" s="5">
        <v>75.575000000000003</v>
      </c>
      <c r="L34" s="5">
        <v>93.55</v>
      </c>
      <c r="M34"/>
    </row>
    <row r="35" spans="1:13" x14ac:dyDescent="0.25">
      <c r="A35" s="26" t="s">
        <v>372</v>
      </c>
      <c r="B35"/>
      <c r="H35" s="26" t="s">
        <v>40</v>
      </c>
      <c r="I35">
        <v>3</v>
      </c>
      <c r="J35" s="5">
        <v>67.333333333333329</v>
      </c>
      <c r="K35" s="5">
        <v>66</v>
      </c>
      <c r="L35" s="5">
        <v>89.933333333333337</v>
      </c>
      <c r="M35"/>
    </row>
    <row r="36" spans="1:13" x14ac:dyDescent="0.25">
      <c r="A36" s="26" t="s">
        <v>370</v>
      </c>
      <c r="B36"/>
      <c r="H36" s="26" t="s">
        <v>54</v>
      </c>
      <c r="I36">
        <v>4</v>
      </c>
      <c r="J36" s="5">
        <v>76.34</v>
      </c>
      <c r="K36" s="5">
        <v>73.174999999999997</v>
      </c>
      <c r="L36" s="5">
        <v>89.984999999999999</v>
      </c>
    </row>
    <row r="37" spans="1:13" x14ac:dyDescent="0.25">
      <c r="A37" s="26" t="s">
        <v>371</v>
      </c>
      <c r="B37"/>
      <c r="H37" s="25" t="s">
        <v>377</v>
      </c>
      <c r="I37">
        <v>108</v>
      </c>
      <c r="J37" s="5">
        <v>71.32314814814815</v>
      </c>
      <c r="K37" s="5">
        <v>67.976481481481486</v>
      </c>
      <c r="L37" s="5">
        <v>87.13587499999997</v>
      </c>
    </row>
    <row r="38" spans="1:13" x14ac:dyDescent="0.25">
      <c r="A38" s="25" t="s">
        <v>377</v>
      </c>
      <c r="B38"/>
    </row>
  </sheetData>
  <mergeCells count="4">
    <mergeCell ref="N7:N9"/>
    <mergeCell ref="P2:X2"/>
    <mergeCell ref="Y2:AG2"/>
    <mergeCell ref="N4:N6"/>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EE860-D7A6-4753-A12D-C8DE2A4B8AA1}">
  <dimension ref="A1:B999"/>
  <sheetViews>
    <sheetView workbookViewId="0">
      <pane ySplit="1" topLeftCell="A2" activePane="bottomLeft" state="frozen"/>
      <selection pane="bottomLeft" activeCell="B3" sqref="B3"/>
    </sheetView>
  </sheetViews>
  <sheetFormatPr defaultRowHeight="15" x14ac:dyDescent="0.25"/>
  <cols>
    <col min="1" max="1" width="37.7109375" customWidth="1"/>
    <col min="2" max="2" width="49.5703125" bestFit="1" customWidth="1"/>
  </cols>
  <sheetData>
    <row r="1" spans="1:2" x14ac:dyDescent="0.25">
      <c r="A1" s="52" t="s">
        <v>5</v>
      </c>
      <c r="B1" s="52" t="s">
        <v>375</v>
      </c>
    </row>
    <row r="2" spans="1:2" x14ac:dyDescent="0.25">
      <c r="A2" s="53" t="s">
        <v>35</v>
      </c>
      <c r="B2" s="54" t="s">
        <v>370</v>
      </c>
    </row>
    <row r="3" spans="1:2" x14ac:dyDescent="0.25">
      <c r="A3" s="53" t="s">
        <v>38</v>
      </c>
      <c r="B3" s="1"/>
    </row>
    <row r="4" spans="1:2" x14ac:dyDescent="0.25">
      <c r="A4" s="53" t="s">
        <v>41</v>
      </c>
      <c r="B4" s="55" t="s">
        <v>371</v>
      </c>
    </row>
    <row r="5" spans="1:2" x14ac:dyDescent="0.25">
      <c r="A5" s="53" t="s">
        <v>44</v>
      </c>
      <c r="B5" s="55" t="s">
        <v>371</v>
      </c>
    </row>
    <row r="6" spans="1:2" x14ac:dyDescent="0.25">
      <c r="A6" s="53" t="s">
        <v>46</v>
      </c>
      <c r="B6" s="56" t="s">
        <v>372</v>
      </c>
    </row>
    <row r="7" spans="1:2" x14ac:dyDescent="0.25">
      <c r="A7" s="53" t="s">
        <v>49</v>
      </c>
      <c r="B7" s="55" t="s">
        <v>371</v>
      </c>
    </row>
    <row r="8" spans="1:2" x14ac:dyDescent="0.25">
      <c r="A8" s="53" t="s">
        <v>51</v>
      </c>
      <c r="B8" s="55" t="s">
        <v>371</v>
      </c>
    </row>
    <row r="9" spans="1:2" x14ac:dyDescent="0.25">
      <c r="A9" s="53" t="s">
        <v>53</v>
      </c>
      <c r="B9" s="55" t="s">
        <v>371</v>
      </c>
    </row>
    <row r="10" spans="1:2" x14ac:dyDescent="0.25">
      <c r="A10" s="53" t="s">
        <v>55</v>
      </c>
      <c r="B10" s="55" t="s">
        <v>371</v>
      </c>
    </row>
    <row r="11" spans="1:2" x14ac:dyDescent="0.25">
      <c r="A11" s="53" t="s">
        <v>57</v>
      </c>
      <c r="B11" s="54" t="s">
        <v>370</v>
      </c>
    </row>
    <row r="12" spans="1:2" x14ac:dyDescent="0.25">
      <c r="A12" s="53" t="s">
        <v>58</v>
      </c>
      <c r="B12" s="55" t="s">
        <v>371</v>
      </c>
    </row>
    <row r="13" spans="1:2" x14ac:dyDescent="0.25">
      <c r="A13" s="53" t="s">
        <v>59</v>
      </c>
      <c r="B13" s="54" t="s">
        <v>370</v>
      </c>
    </row>
    <row r="14" spans="1:2" x14ac:dyDescent="0.25">
      <c r="A14" s="53" t="s">
        <v>60</v>
      </c>
      <c r="B14" s="54" t="s">
        <v>370</v>
      </c>
    </row>
    <row r="15" spans="1:2" x14ac:dyDescent="0.25">
      <c r="A15" s="53" t="s">
        <v>61</v>
      </c>
      <c r="B15" s="55" t="s">
        <v>371</v>
      </c>
    </row>
    <row r="16" spans="1:2" x14ac:dyDescent="0.25">
      <c r="A16" s="53" t="s">
        <v>62</v>
      </c>
      <c r="B16" s="54" t="s">
        <v>370</v>
      </c>
    </row>
    <row r="17" spans="1:2" x14ac:dyDescent="0.25">
      <c r="A17" s="53" t="s">
        <v>63</v>
      </c>
      <c r="B17" s="56" t="s">
        <v>372</v>
      </c>
    </row>
    <row r="18" spans="1:2" x14ac:dyDescent="0.25">
      <c r="A18" s="53" t="s">
        <v>65</v>
      </c>
      <c r="B18" s="56" t="s">
        <v>372</v>
      </c>
    </row>
    <row r="19" spans="1:2" x14ac:dyDescent="0.25">
      <c r="A19" s="53" t="s">
        <v>66</v>
      </c>
      <c r="B19" s="57" t="s">
        <v>371</v>
      </c>
    </row>
    <row r="20" spans="1:2" x14ac:dyDescent="0.25">
      <c r="A20" s="53" t="s">
        <v>67</v>
      </c>
      <c r="B20" s="56" t="s">
        <v>372</v>
      </c>
    </row>
    <row r="21" spans="1:2" x14ac:dyDescent="0.25">
      <c r="A21" s="53" t="s">
        <v>68</v>
      </c>
      <c r="B21" s="54" t="s">
        <v>370</v>
      </c>
    </row>
    <row r="22" spans="1:2" x14ac:dyDescent="0.25">
      <c r="A22" s="53" t="s">
        <v>70</v>
      </c>
      <c r="B22" s="58" t="s">
        <v>372</v>
      </c>
    </row>
    <row r="23" spans="1:2" x14ac:dyDescent="0.25">
      <c r="A23" s="53" t="s">
        <v>71</v>
      </c>
      <c r="B23" s="54" t="s">
        <v>370</v>
      </c>
    </row>
    <row r="24" spans="1:2" x14ac:dyDescent="0.25">
      <c r="A24" s="53" t="s">
        <v>72</v>
      </c>
      <c r="B24" s="55" t="s">
        <v>371</v>
      </c>
    </row>
    <row r="25" spans="1:2" x14ac:dyDescent="0.25">
      <c r="A25" s="53" t="s">
        <v>74</v>
      </c>
      <c r="B25" s="54" t="s">
        <v>370</v>
      </c>
    </row>
    <row r="26" spans="1:2" x14ac:dyDescent="0.25">
      <c r="A26" s="53" t="s">
        <v>75</v>
      </c>
      <c r="B26" s="55" t="s">
        <v>371</v>
      </c>
    </row>
    <row r="27" spans="1:2" x14ac:dyDescent="0.25">
      <c r="A27" s="53" t="s">
        <v>76</v>
      </c>
      <c r="B27" s="54" t="s">
        <v>370</v>
      </c>
    </row>
    <row r="28" spans="1:2" x14ac:dyDescent="0.25">
      <c r="A28" s="53" t="s">
        <v>77</v>
      </c>
      <c r="B28" s="54" t="s">
        <v>370</v>
      </c>
    </row>
    <row r="29" spans="1:2" x14ac:dyDescent="0.25">
      <c r="A29" s="53" t="s">
        <v>78</v>
      </c>
      <c r="B29" s="55" t="s">
        <v>371</v>
      </c>
    </row>
    <row r="30" spans="1:2" x14ac:dyDescent="0.25">
      <c r="A30" s="53" t="s">
        <v>79</v>
      </c>
      <c r="B30" s="56" t="s">
        <v>372</v>
      </c>
    </row>
    <row r="31" spans="1:2" x14ac:dyDescent="0.25">
      <c r="A31" s="53" t="s">
        <v>80</v>
      </c>
      <c r="B31" s="56" t="s">
        <v>372</v>
      </c>
    </row>
    <row r="32" spans="1:2" x14ac:dyDescent="0.25">
      <c r="A32" s="53" t="s">
        <v>81</v>
      </c>
      <c r="B32" s="54" t="s">
        <v>370</v>
      </c>
    </row>
    <row r="33" spans="1:2" x14ac:dyDescent="0.25">
      <c r="A33" s="53" t="s">
        <v>82</v>
      </c>
      <c r="B33" s="54" t="s">
        <v>370</v>
      </c>
    </row>
    <row r="34" spans="1:2" x14ac:dyDescent="0.25">
      <c r="A34" s="53" t="s">
        <v>83</v>
      </c>
      <c r="B34" s="56" t="s">
        <v>372</v>
      </c>
    </row>
    <row r="35" spans="1:2" x14ac:dyDescent="0.25">
      <c r="A35" s="53" t="s">
        <v>84</v>
      </c>
      <c r="B35" s="55" t="s">
        <v>371</v>
      </c>
    </row>
    <row r="36" spans="1:2" x14ac:dyDescent="0.25">
      <c r="A36" s="53" t="s">
        <v>85</v>
      </c>
      <c r="B36" s="56" t="s">
        <v>372</v>
      </c>
    </row>
    <row r="37" spans="1:2" x14ac:dyDescent="0.25">
      <c r="A37" s="53" t="s">
        <v>86</v>
      </c>
      <c r="B37" s="53" t="s">
        <v>373</v>
      </c>
    </row>
    <row r="38" spans="1:2" x14ac:dyDescent="0.25">
      <c r="A38" s="53" t="s">
        <v>87</v>
      </c>
      <c r="B38" s="56" t="s">
        <v>372</v>
      </c>
    </row>
    <row r="39" spans="1:2" x14ac:dyDescent="0.25">
      <c r="A39" s="53" t="s">
        <v>88</v>
      </c>
      <c r="B39" s="54" t="s">
        <v>370</v>
      </c>
    </row>
    <row r="40" spans="1:2" x14ac:dyDescent="0.25">
      <c r="A40" s="53" t="s">
        <v>89</v>
      </c>
      <c r="B40" s="54" t="s">
        <v>370</v>
      </c>
    </row>
    <row r="41" spans="1:2" x14ac:dyDescent="0.25">
      <c r="A41" s="53" t="s">
        <v>90</v>
      </c>
      <c r="B41" s="55" t="s">
        <v>371</v>
      </c>
    </row>
    <row r="42" spans="1:2" x14ac:dyDescent="0.25">
      <c r="A42" s="53" t="s">
        <v>91</v>
      </c>
      <c r="B42" s="55" t="s">
        <v>371</v>
      </c>
    </row>
    <row r="43" spans="1:2" x14ac:dyDescent="0.25">
      <c r="A43" s="53" t="s">
        <v>93</v>
      </c>
      <c r="B43" s="55" t="s">
        <v>371</v>
      </c>
    </row>
    <row r="44" spans="1:2" x14ac:dyDescent="0.25">
      <c r="A44" s="53" t="s">
        <v>94</v>
      </c>
      <c r="B44" s="54" t="s">
        <v>370</v>
      </c>
    </row>
    <row r="45" spans="1:2" x14ac:dyDescent="0.25">
      <c r="A45" s="53" t="s">
        <v>95</v>
      </c>
      <c r="B45" s="54" t="s">
        <v>370</v>
      </c>
    </row>
    <row r="46" spans="1:2" x14ac:dyDescent="0.25">
      <c r="A46" s="53" t="s">
        <v>96</v>
      </c>
      <c r="B46" s="55" t="s">
        <v>371</v>
      </c>
    </row>
    <row r="47" spans="1:2" x14ac:dyDescent="0.25">
      <c r="A47" s="53" t="s">
        <v>97</v>
      </c>
      <c r="B47" s="56" t="s">
        <v>372</v>
      </c>
    </row>
    <row r="48" spans="1:2" x14ac:dyDescent="0.25">
      <c r="A48" s="53" t="s">
        <v>98</v>
      </c>
      <c r="B48" s="55" t="s">
        <v>371</v>
      </c>
    </row>
    <row r="49" spans="1:2" x14ac:dyDescent="0.25">
      <c r="A49" s="53" t="s">
        <v>99</v>
      </c>
      <c r="B49" s="55" t="s">
        <v>371</v>
      </c>
    </row>
    <row r="50" spans="1:2" x14ac:dyDescent="0.25">
      <c r="A50" s="53" t="s">
        <v>100</v>
      </c>
      <c r="B50" s="54" t="s">
        <v>370</v>
      </c>
    </row>
    <row r="51" spans="1:2" x14ac:dyDescent="0.25">
      <c r="A51" s="53" t="s">
        <v>101</v>
      </c>
      <c r="B51" s="55" t="s">
        <v>371</v>
      </c>
    </row>
    <row r="52" spans="1:2" x14ac:dyDescent="0.25">
      <c r="A52" s="53" t="s">
        <v>102</v>
      </c>
      <c r="B52" s="55" t="s">
        <v>371</v>
      </c>
    </row>
    <row r="53" spans="1:2" x14ac:dyDescent="0.25">
      <c r="A53" s="53" t="s">
        <v>103</v>
      </c>
      <c r="B53" s="54" t="s">
        <v>370</v>
      </c>
    </row>
    <row r="54" spans="1:2" x14ac:dyDescent="0.25">
      <c r="A54" s="53" t="s">
        <v>104</v>
      </c>
      <c r="B54" s="55" t="s">
        <v>371</v>
      </c>
    </row>
    <row r="55" spans="1:2" x14ac:dyDescent="0.25">
      <c r="A55" s="53" t="s">
        <v>105</v>
      </c>
      <c r="B55" s="55" t="s">
        <v>371</v>
      </c>
    </row>
    <row r="56" spans="1:2" x14ac:dyDescent="0.25">
      <c r="A56" s="53" t="s">
        <v>106</v>
      </c>
      <c r="B56" s="58" t="s">
        <v>372</v>
      </c>
    </row>
    <row r="57" spans="1:2" x14ac:dyDescent="0.25">
      <c r="A57" s="53" t="s">
        <v>107</v>
      </c>
      <c r="B57" s="55" t="s">
        <v>371</v>
      </c>
    </row>
    <row r="58" spans="1:2" x14ac:dyDescent="0.25">
      <c r="A58" s="53" t="s">
        <v>108</v>
      </c>
      <c r="B58" s="54" t="s">
        <v>370</v>
      </c>
    </row>
    <row r="59" spans="1:2" x14ac:dyDescent="0.25">
      <c r="A59" s="53" t="s">
        <v>366</v>
      </c>
      <c r="B59" s="55" t="s">
        <v>371</v>
      </c>
    </row>
    <row r="60" spans="1:2" x14ac:dyDescent="0.25">
      <c r="A60" s="53" t="s">
        <v>109</v>
      </c>
      <c r="B60" s="55" t="s">
        <v>371</v>
      </c>
    </row>
    <row r="61" spans="1:2" x14ac:dyDescent="0.25">
      <c r="A61" s="53" t="s">
        <v>110</v>
      </c>
      <c r="B61" s="56" t="s">
        <v>372</v>
      </c>
    </row>
    <row r="62" spans="1:2" x14ac:dyDescent="0.25">
      <c r="A62" s="53" t="s">
        <v>111</v>
      </c>
      <c r="B62" s="55" t="s">
        <v>371</v>
      </c>
    </row>
    <row r="63" spans="1:2" x14ac:dyDescent="0.25">
      <c r="A63" s="53" t="s">
        <v>112</v>
      </c>
      <c r="B63" s="54" t="s">
        <v>370</v>
      </c>
    </row>
    <row r="64" spans="1:2" x14ac:dyDescent="0.25">
      <c r="A64" s="53" t="s">
        <v>113</v>
      </c>
      <c r="B64" s="54" t="s">
        <v>370</v>
      </c>
    </row>
    <row r="65" spans="1:2" x14ac:dyDescent="0.25">
      <c r="A65" s="53" t="s">
        <v>114</v>
      </c>
      <c r="B65" s="58" t="s">
        <v>372</v>
      </c>
    </row>
    <row r="66" spans="1:2" x14ac:dyDescent="0.25">
      <c r="A66" s="53" t="s">
        <v>115</v>
      </c>
      <c r="B66" s="54" t="s">
        <v>370</v>
      </c>
    </row>
    <row r="67" spans="1:2" x14ac:dyDescent="0.25">
      <c r="A67" s="53" t="s">
        <v>116</v>
      </c>
      <c r="B67" s="53" t="s">
        <v>372</v>
      </c>
    </row>
    <row r="68" spans="1:2" x14ac:dyDescent="0.25">
      <c r="A68" s="53" t="s">
        <v>117</v>
      </c>
      <c r="B68" s="56" t="s">
        <v>372</v>
      </c>
    </row>
    <row r="69" spans="1:2" x14ac:dyDescent="0.25">
      <c r="A69" s="53" t="s">
        <v>118</v>
      </c>
      <c r="B69" s="55" t="s">
        <v>371</v>
      </c>
    </row>
    <row r="70" spans="1:2" x14ac:dyDescent="0.25">
      <c r="A70" s="53" t="s">
        <v>119</v>
      </c>
      <c r="B70" s="55" t="s">
        <v>371</v>
      </c>
    </row>
    <row r="71" spans="1:2" x14ac:dyDescent="0.25">
      <c r="A71" s="53" t="s">
        <v>120</v>
      </c>
      <c r="B71" s="55" t="s">
        <v>371</v>
      </c>
    </row>
    <row r="72" spans="1:2" x14ac:dyDescent="0.25">
      <c r="A72" s="53" t="s">
        <v>121</v>
      </c>
      <c r="B72" s="55" t="s">
        <v>371</v>
      </c>
    </row>
    <row r="73" spans="1:2" x14ac:dyDescent="0.25">
      <c r="A73" s="53" t="s">
        <v>122</v>
      </c>
      <c r="B73" s="54" t="s">
        <v>370</v>
      </c>
    </row>
    <row r="74" spans="1:2" x14ac:dyDescent="0.25">
      <c r="A74" s="53" t="s">
        <v>123</v>
      </c>
      <c r="B74" s="54" t="s">
        <v>370</v>
      </c>
    </row>
    <row r="75" spans="1:2" x14ac:dyDescent="0.25">
      <c r="A75" s="53" t="s">
        <v>124</v>
      </c>
      <c r="B75" s="55" t="s">
        <v>371</v>
      </c>
    </row>
    <row r="76" spans="1:2" x14ac:dyDescent="0.25">
      <c r="A76" s="53" t="s">
        <v>125</v>
      </c>
      <c r="B76" s="55" t="s">
        <v>371</v>
      </c>
    </row>
    <row r="77" spans="1:2" x14ac:dyDescent="0.25">
      <c r="A77" s="53" t="s">
        <v>126</v>
      </c>
      <c r="B77" s="54" t="s">
        <v>370</v>
      </c>
    </row>
    <row r="78" spans="1:2" x14ac:dyDescent="0.25">
      <c r="A78" s="53" t="s">
        <v>127</v>
      </c>
      <c r="B78" s="55" t="s">
        <v>371</v>
      </c>
    </row>
    <row r="79" spans="1:2" x14ac:dyDescent="0.25">
      <c r="A79" s="53" t="s">
        <v>128</v>
      </c>
      <c r="B79" s="55" t="s">
        <v>371</v>
      </c>
    </row>
    <row r="80" spans="1:2" x14ac:dyDescent="0.25">
      <c r="A80" s="53" t="s">
        <v>129</v>
      </c>
      <c r="B80" s="56" t="s">
        <v>372</v>
      </c>
    </row>
    <row r="81" spans="1:2" x14ac:dyDescent="0.25">
      <c r="A81" s="53" t="s">
        <v>130</v>
      </c>
      <c r="B81" s="55" t="s">
        <v>371</v>
      </c>
    </row>
    <row r="82" spans="1:2" x14ac:dyDescent="0.25">
      <c r="A82" s="53" t="s">
        <v>132</v>
      </c>
      <c r="B82" s="55" t="s">
        <v>371</v>
      </c>
    </row>
    <row r="83" spans="1:2" x14ac:dyDescent="0.25">
      <c r="A83" s="53" t="s">
        <v>133</v>
      </c>
      <c r="B83" s="54" t="s">
        <v>370</v>
      </c>
    </row>
    <row r="84" spans="1:2" x14ac:dyDescent="0.25">
      <c r="A84" s="53" t="s">
        <v>134</v>
      </c>
      <c r="B84" s="56" t="s">
        <v>372</v>
      </c>
    </row>
    <row r="85" spans="1:2" x14ac:dyDescent="0.25">
      <c r="A85" s="53" t="s">
        <v>135</v>
      </c>
      <c r="B85" s="58" t="s">
        <v>372</v>
      </c>
    </row>
    <row r="86" spans="1:2" x14ac:dyDescent="0.25">
      <c r="A86" s="53" t="s">
        <v>136</v>
      </c>
      <c r="B86" s="53" t="s">
        <v>372</v>
      </c>
    </row>
    <row r="87" spans="1:2" x14ac:dyDescent="0.25">
      <c r="A87" s="53" t="s">
        <v>137</v>
      </c>
      <c r="B87" s="55" t="s">
        <v>371</v>
      </c>
    </row>
    <row r="88" spans="1:2" x14ac:dyDescent="0.25">
      <c r="A88" s="53" t="s">
        <v>138</v>
      </c>
      <c r="B88" s="56" t="s">
        <v>372</v>
      </c>
    </row>
    <row r="89" spans="1:2" x14ac:dyDescent="0.25">
      <c r="A89" s="53" t="s">
        <v>139</v>
      </c>
      <c r="B89" s="53" t="s">
        <v>371</v>
      </c>
    </row>
    <row r="90" spans="1:2" x14ac:dyDescent="0.25">
      <c r="A90" s="53" t="s">
        <v>140</v>
      </c>
      <c r="B90" s="55" t="s">
        <v>371</v>
      </c>
    </row>
    <row r="91" spans="1:2" x14ac:dyDescent="0.25">
      <c r="A91" s="53" t="s">
        <v>141</v>
      </c>
      <c r="B91" s="55" t="s">
        <v>371</v>
      </c>
    </row>
    <row r="92" spans="1:2" x14ac:dyDescent="0.25">
      <c r="A92" s="53" t="s">
        <v>142</v>
      </c>
      <c r="B92" s="55" t="s">
        <v>371</v>
      </c>
    </row>
    <row r="93" spans="1:2" x14ac:dyDescent="0.25">
      <c r="A93" s="53" t="s">
        <v>143</v>
      </c>
      <c r="B93" s="54" t="s">
        <v>370</v>
      </c>
    </row>
    <row r="94" spans="1:2" x14ac:dyDescent="0.25">
      <c r="A94" s="53" t="s">
        <v>144</v>
      </c>
      <c r="B94" s="54" t="s">
        <v>370</v>
      </c>
    </row>
    <row r="95" spans="1:2" x14ac:dyDescent="0.25">
      <c r="A95" s="53" t="s">
        <v>145</v>
      </c>
      <c r="B95" s="54" t="s">
        <v>370</v>
      </c>
    </row>
    <row r="96" spans="1:2" x14ac:dyDescent="0.25">
      <c r="A96" s="53" t="s">
        <v>146</v>
      </c>
      <c r="B96" s="56" t="s">
        <v>372</v>
      </c>
    </row>
    <row r="97" spans="1:2" x14ac:dyDescent="0.25">
      <c r="A97" s="53" t="s">
        <v>147</v>
      </c>
      <c r="B97" s="55" t="s">
        <v>371</v>
      </c>
    </row>
    <row r="98" spans="1:2" x14ac:dyDescent="0.25">
      <c r="A98" s="53" t="s">
        <v>148</v>
      </c>
      <c r="B98" s="55" t="s">
        <v>371</v>
      </c>
    </row>
    <row r="99" spans="1:2" x14ac:dyDescent="0.25">
      <c r="A99" s="53" t="s">
        <v>149</v>
      </c>
      <c r="B99" s="56" t="s">
        <v>372</v>
      </c>
    </row>
    <row r="100" spans="1:2" x14ac:dyDescent="0.25">
      <c r="A100" s="53" t="s">
        <v>150</v>
      </c>
      <c r="B100" s="54" t="s">
        <v>370</v>
      </c>
    </row>
    <row r="101" spans="1:2" x14ac:dyDescent="0.25">
      <c r="A101" s="53" t="s">
        <v>151</v>
      </c>
      <c r="B101" s="54" t="s">
        <v>370</v>
      </c>
    </row>
    <row r="102" spans="1:2" x14ac:dyDescent="0.25">
      <c r="A102" s="53" t="s">
        <v>152</v>
      </c>
      <c r="B102" s="56" t="s">
        <v>372</v>
      </c>
    </row>
    <row r="103" spans="1:2" x14ac:dyDescent="0.25">
      <c r="A103" s="53" t="s">
        <v>153</v>
      </c>
      <c r="B103" s="54" t="s">
        <v>370</v>
      </c>
    </row>
    <row r="104" spans="1:2" x14ac:dyDescent="0.25">
      <c r="A104" s="53" t="s">
        <v>367</v>
      </c>
      <c r="B104" s="55" t="s">
        <v>371</v>
      </c>
    </row>
    <row r="105" spans="1:2" x14ac:dyDescent="0.25">
      <c r="A105" s="53" t="s">
        <v>154</v>
      </c>
      <c r="B105" s="56" t="s">
        <v>372</v>
      </c>
    </row>
    <row r="106" spans="1:2" x14ac:dyDescent="0.25">
      <c r="A106" s="53" t="s">
        <v>155</v>
      </c>
      <c r="B106" s="54" t="s">
        <v>370</v>
      </c>
    </row>
    <row r="107" spans="1:2" x14ac:dyDescent="0.25">
      <c r="A107" s="53" t="s">
        <v>156</v>
      </c>
      <c r="B107" s="54" t="s">
        <v>370</v>
      </c>
    </row>
    <row r="108" spans="1:2" x14ac:dyDescent="0.25">
      <c r="A108" s="53" t="s">
        <v>157</v>
      </c>
      <c r="B108" s="56" t="s">
        <v>372</v>
      </c>
    </row>
    <row r="109" spans="1:2" x14ac:dyDescent="0.25">
      <c r="A109" s="53" t="s">
        <v>158</v>
      </c>
      <c r="B109" s="55" t="s">
        <v>371</v>
      </c>
    </row>
    <row r="110" spans="1:2" x14ac:dyDescent="0.25">
      <c r="A110" s="53" t="s">
        <v>159</v>
      </c>
      <c r="B110" s="54" t="s">
        <v>370</v>
      </c>
    </row>
    <row r="111" spans="1:2" x14ac:dyDescent="0.25">
      <c r="A111" s="53" t="s">
        <v>160</v>
      </c>
      <c r="B111" s="54" t="s">
        <v>370</v>
      </c>
    </row>
    <row r="112" spans="1:2" x14ac:dyDescent="0.25">
      <c r="A112" s="53" t="s">
        <v>161</v>
      </c>
      <c r="B112" s="56" t="s">
        <v>372</v>
      </c>
    </row>
    <row r="113" spans="1:2" x14ac:dyDescent="0.25">
      <c r="A113" s="53" t="s">
        <v>162</v>
      </c>
      <c r="B113" s="56" t="s">
        <v>372</v>
      </c>
    </row>
    <row r="114" spans="1:2" x14ac:dyDescent="0.25">
      <c r="A114" s="53" t="s">
        <v>163</v>
      </c>
      <c r="B114" s="55" t="s">
        <v>371</v>
      </c>
    </row>
    <row r="115" spans="1:2" x14ac:dyDescent="0.25">
      <c r="A115" s="53" t="s">
        <v>164</v>
      </c>
      <c r="B115" s="56" t="s">
        <v>372</v>
      </c>
    </row>
    <row r="116" spans="1:2" x14ac:dyDescent="0.25">
      <c r="A116" s="53" t="s">
        <v>165</v>
      </c>
      <c r="B116" s="56" t="s">
        <v>372</v>
      </c>
    </row>
    <row r="117" spans="1:2" x14ac:dyDescent="0.25">
      <c r="A117" s="53" t="s">
        <v>166</v>
      </c>
      <c r="B117" s="56" t="s">
        <v>372</v>
      </c>
    </row>
    <row r="118" spans="1:2" x14ac:dyDescent="0.25">
      <c r="A118" s="53" t="s">
        <v>167</v>
      </c>
      <c r="B118" s="56" t="s">
        <v>372</v>
      </c>
    </row>
    <row r="119" spans="1:2" x14ac:dyDescent="0.25">
      <c r="A119" s="53" t="s">
        <v>168</v>
      </c>
      <c r="B119" s="55" t="s">
        <v>371</v>
      </c>
    </row>
    <row r="120" spans="1:2" x14ac:dyDescent="0.25">
      <c r="A120" s="53" t="s">
        <v>169</v>
      </c>
      <c r="B120" s="54" t="s">
        <v>370</v>
      </c>
    </row>
    <row r="121" spans="1:2" x14ac:dyDescent="0.25">
      <c r="A121" s="53" t="s">
        <v>170</v>
      </c>
      <c r="B121" s="59" t="s">
        <v>394</v>
      </c>
    </row>
    <row r="122" spans="1:2" x14ac:dyDescent="0.25">
      <c r="A122" s="53" t="s">
        <v>171</v>
      </c>
      <c r="B122" s="1"/>
    </row>
    <row r="123" spans="1:2" x14ac:dyDescent="0.25">
      <c r="A123" s="53" t="s">
        <v>173</v>
      </c>
      <c r="B123" s="55" t="s">
        <v>371</v>
      </c>
    </row>
    <row r="124" spans="1:2" x14ac:dyDescent="0.25">
      <c r="A124" s="53" t="s">
        <v>174</v>
      </c>
      <c r="B124" s="55" t="s">
        <v>371</v>
      </c>
    </row>
    <row r="125" spans="1:2" x14ac:dyDescent="0.25">
      <c r="A125" s="53" t="s">
        <v>175</v>
      </c>
      <c r="B125" s="58" t="s">
        <v>374</v>
      </c>
    </row>
    <row r="126" spans="1:2" x14ac:dyDescent="0.25">
      <c r="A126" s="53" t="s">
        <v>176</v>
      </c>
      <c r="B126" s="56" t="s">
        <v>372</v>
      </c>
    </row>
    <row r="127" spans="1:2" x14ac:dyDescent="0.25">
      <c r="A127" s="53" t="s">
        <v>177</v>
      </c>
      <c r="B127" s="55" t="s">
        <v>371</v>
      </c>
    </row>
    <row r="128" spans="1:2" x14ac:dyDescent="0.25">
      <c r="A128" s="53" t="s">
        <v>178</v>
      </c>
      <c r="B128" s="56" t="s">
        <v>372</v>
      </c>
    </row>
    <row r="129" spans="1:2" x14ac:dyDescent="0.25">
      <c r="A129" s="53" t="s">
        <v>179</v>
      </c>
      <c r="B129" s="1"/>
    </row>
    <row r="130" spans="1:2" x14ac:dyDescent="0.25">
      <c r="A130" s="53" t="s">
        <v>181</v>
      </c>
      <c r="B130" s="54" t="s">
        <v>370</v>
      </c>
    </row>
    <row r="131" spans="1:2" x14ac:dyDescent="0.25">
      <c r="A131" s="53" t="s">
        <v>182</v>
      </c>
      <c r="B131" s="55" t="s">
        <v>371</v>
      </c>
    </row>
    <row r="132" spans="1:2" x14ac:dyDescent="0.25">
      <c r="A132" s="53" t="s">
        <v>183</v>
      </c>
      <c r="B132" s="53" t="s">
        <v>372</v>
      </c>
    </row>
    <row r="133" spans="1:2" x14ac:dyDescent="0.25">
      <c r="A133" s="53" t="s">
        <v>184</v>
      </c>
      <c r="B133" s="54" t="s">
        <v>370</v>
      </c>
    </row>
    <row r="134" spans="1:2" x14ac:dyDescent="0.25">
      <c r="A134" s="53" t="s">
        <v>185</v>
      </c>
      <c r="B134" s="55" t="s">
        <v>371</v>
      </c>
    </row>
    <row r="135" spans="1:2" x14ac:dyDescent="0.25">
      <c r="A135" s="53" t="s">
        <v>186</v>
      </c>
      <c r="B135" s="56" t="s">
        <v>372</v>
      </c>
    </row>
    <row r="136" spans="1:2" x14ac:dyDescent="0.25">
      <c r="A136" s="53" t="s">
        <v>187</v>
      </c>
      <c r="B136" s="56" t="s">
        <v>372</v>
      </c>
    </row>
    <row r="137" spans="1:2" x14ac:dyDescent="0.25">
      <c r="A137" s="53" t="s">
        <v>188</v>
      </c>
      <c r="B137" s="55" t="s">
        <v>371</v>
      </c>
    </row>
    <row r="138" spans="1:2" x14ac:dyDescent="0.25">
      <c r="A138" s="53" t="s">
        <v>189</v>
      </c>
      <c r="B138" s="54" t="s">
        <v>370</v>
      </c>
    </row>
    <row r="139" spans="1:2" x14ac:dyDescent="0.25">
      <c r="A139" s="53" t="s">
        <v>190</v>
      </c>
      <c r="B139" s="54" t="s">
        <v>370</v>
      </c>
    </row>
    <row r="140" spans="1:2" x14ac:dyDescent="0.25">
      <c r="A140" s="53" t="s">
        <v>191</v>
      </c>
      <c r="B140" s="55" t="s">
        <v>371</v>
      </c>
    </row>
    <row r="141" spans="1:2" x14ac:dyDescent="0.25">
      <c r="A141" s="53" t="s">
        <v>192</v>
      </c>
      <c r="B141" s="56" t="s">
        <v>372</v>
      </c>
    </row>
    <row r="142" spans="1:2" x14ac:dyDescent="0.25">
      <c r="A142" s="53" t="s">
        <v>193</v>
      </c>
      <c r="B142" s="54" t="s">
        <v>370</v>
      </c>
    </row>
    <row r="143" spans="1:2" x14ac:dyDescent="0.25">
      <c r="A143" s="53" t="s">
        <v>194</v>
      </c>
      <c r="B143" s="54" t="s">
        <v>370</v>
      </c>
    </row>
    <row r="144" spans="1:2" x14ac:dyDescent="0.25">
      <c r="A144" s="53" t="s">
        <v>195</v>
      </c>
      <c r="B144" s="54" t="s">
        <v>370</v>
      </c>
    </row>
    <row r="145" spans="1:2" x14ac:dyDescent="0.25">
      <c r="A145" s="53" t="s">
        <v>196</v>
      </c>
      <c r="B145" s="54" t="s">
        <v>370</v>
      </c>
    </row>
    <row r="146" spans="1:2" x14ac:dyDescent="0.25">
      <c r="A146" s="53" t="s">
        <v>197</v>
      </c>
      <c r="B146" s="55" t="s">
        <v>371</v>
      </c>
    </row>
    <row r="147" spans="1:2" x14ac:dyDescent="0.25">
      <c r="A147" s="53" t="s">
        <v>198</v>
      </c>
      <c r="B147" s="56" t="s">
        <v>372</v>
      </c>
    </row>
    <row r="148" spans="1:2" x14ac:dyDescent="0.25">
      <c r="A148" s="53" t="s">
        <v>199</v>
      </c>
      <c r="B148" s="54" t="s">
        <v>370</v>
      </c>
    </row>
    <row r="149" spans="1:2" x14ac:dyDescent="0.25">
      <c r="A149" s="53" t="s">
        <v>200</v>
      </c>
      <c r="B149" s="56" t="s">
        <v>372</v>
      </c>
    </row>
    <row r="150" spans="1:2" x14ac:dyDescent="0.25">
      <c r="A150" s="53" t="s">
        <v>201</v>
      </c>
      <c r="B150" s="54" t="s">
        <v>370</v>
      </c>
    </row>
    <row r="151" spans="1:2" x14ac:dyDescent="0.25">
      <c r="A151" s="53" t="s">
        <v>202</v>
      </c>
      <c r="B151" s="54" t="s">
        <v>370</v>
      </c>
    </row>
    <row r="152" spans="1:2" x14ac:dyDescent="0.25">
      <c r="A152" s="53" t="s">
        <v>203</v>
      </c>
      <c r="B152" s="54" t="s">
        <v>370</v>
      </c>
    </row>
    <row r="153" spans="1:2" x14ac:dyDescent="0.25">
      <c r="A153" s="53" t="s">
        <v>204</v>
      </c>
      <c r="B153" s="54" t="s">
        <v>370</v>
      </c>
    </row>
    <row r="154" spans="1:2" x14ac:dyDescent="0.25">
      <c r="A154" s="53" t="s">
        <v>205</v>
      </c>
      <c r="B154" s="53" t="s">
        <v>371</v>
      </c>
    </row>
    <row r="155" spans="1:2" x14ac:dyDescent="0.25">
      <c r="A155" s="53" t="s">
        <v>206</v>
      </c>
      <c r="B155" s="54" t="s">
        <v>370</v>
      </c>
    </row>
    <row r="156" spans="1:2" x14ac:dyDescent="0.25">
      <c r="A156" s="53" t="s">
        <v>207</v>
      </c>
      <c r="B156" s="55" t="s">
        <v>371</v>
      </c>
    </row>
    <row r="157" spans="1:2" x14ac:dyDescent="0.25">
      <c r="A157" s="53" t="s">
        <v>208</v>
      </c>
      <c r="B157" s="55" t="s">
        <v>371</v>
      </c>
    </row>
    <row r="158" spans="1:2" x14ac:dyDescent="0.25">
      <c r="A158" s="53" t="s">
        <v>209</v>
      </c>
      <c r="B158" s="54" t="s">
        <v>370</v>
      </c>
    </row>
    <row r="159" spans="1:2" x14ac:dyDescent="0.25">
      <c r="A159" s="53" t="s">
        <v>210</v>
      </c>
      <c r="B159" s="55" t="s">
        <v>371</v>
      </c>
    </row>
    <row r="160" spans="1:2" x14ac:dyDescent="0.25">
      <c r="A160" s="53" t="s">
        <v>211</v>
      </c>
      <c r="B160" s="54" t="s">
        <v>370</v>
      </c>
    </row>
    <row r="161" spans="1:2" x14ac:dyDescent="0.25">
      <c r="A161" s="53" t="s">
        <v>212</v>
      </c>
      <c r="B161" s="55" t="s">
        <v>371</v>
      </c>
    </row>
    <row r="162" spans="1:2" x14ac:dyDescent="0.25">
      <c r="A162" s="60" t="s">
        <v>213</v>
      </c>
      <c r="B162" s="60" t="s">
        <v>371</v>
      </c>
    </row>
    <row r="163" spans="1:2" x14ac:dyDescent="0.25">
      <c r="A163" s="53" t="s">
        <v>368</v>
      </c>
      <c r="B163" s="55" t="s">
        <v>371</v>
      </c>
    </row>
    <row r="164" spans="1:2" x14ac:dyDescent="0.25">
      <c r="A164" s="53" t="s">
        <v>214</v>
      </c>
      <c r="B164" s="56" t="s">
        <v>372</v>
      </c>
    </row>
    <row r="165" spans="1:2" x14ac:dyDescent="0.25">
      <c r="A165" s="53" t="s">
        <v>215</v>
      </c>
      <c r="B165" s="54" t="s">
        <v>370</v>
      </c>
    </row>
    <row r="166" spans="1:2" x14ac:dyDescent="0.25">
      <c r="A166" s="53" t="s">
        <v>216</v>
      </c>
      <c r="B166" s="55" t="s">
        <v>371</v>
      </c>
    </row>
    <row r="167" spans="1:2" x14ac:dyDescent="0.25">
      <c r="A167" s="53" t="s">
        <v>217</v>
      </c>
      <c r="B167" s="56" t="s">
        <v>372</v>
      </c>
    </row>
    <row r="168" spans="1:2" x14ac:dyDescent="0.25">
      <c r="A168" s="53" t="s">
        <v>218</v>
      </c>
      <c r="B168" s="55" t="s">
        <v>371</v>
      </c>
    </row>
    <row r="169" spans="1:2" x14ac:dyDescent="0.25">
      <c r="A169" s="53" t="s">
        <v>219</v>
      </c>
      <c r="B169" s="1"/>
    </row>
    <row r="170" spans="1:2" x14ac:dyDescent="0.25">
      <c r="A170" s="53" t="s">
        <v>220</v>
      </c>
      <c r="B170" s="54" t="s">
        <v>370</v>
      </c>
    </row>
    <row r="171" spans="1:2" x14ac:dyDescent="0.25">
      <c r="A171" s="53" t="s">
        <v>221</v>
      </c>
      <c r="B171" s="55" t="s">
        <v>371</v>
      </c>
    </row>
    <row r="172" spans="1:2" x14ac:dyDescent="0.25">
      <c r="A172" s="53" t="s">
        <v>222</v>
      </c>
      <c r="B172" s="55" t="s">
        <v>371</v>
      </c>
    </row>
    <row r="173" spans="1:2" x14ac:dyDescent="0.25">
      <c r="A173" s="53" t="s">
        <v>223</v>
      </c>
      <c r="B173" s="54" t="s">
        <v>370</v>
      </c>
    </row>
    <row r="174" spans="1:2" x14ac:dyDescent="0.25">
      <c r="A174" s="53" t="s">
        <v>224</v>
      </c>
      <c r="B174" s="54" t="s">
        <v>370</v>
      </c>
    </row>
    <row r="175" spans="1:2" x14ac:dyDescent="0.25">
      <c r="A175" s="53" t="s">
        <v>225</v>
      </c>
      <c r="B175" s="55" t="s">
        <v>371</v>
      </c>
    </row>
    <row r="176" spans="1:2" x14ac:dyDescent="0.25">
      <c r="A176" s="53" t="s">
        <v>226</v>
      </c>
      <c r="B176" s="54" t="s">
        <v>370</v>
      </c>
    </row>
    <row r="177" spans="1:2" x14ac:dyDescent="0.25">
      <c r="A177" s="53" t="s">
        <v>227</v>
      </c>
      <c r="B177" s="55" t="s">
        <v>371</v>
      </c>
    </row>
    <row r="178" spans="1:2" x14ac:dyDescent="0.25">
      <c r="A178" s="53" t="s">
        <v>228</v>
      </c>
      <c r="B178" s="54" t="s">
        <v>370</v>
      </c>
    </row>
    <row r="179" spans="1:2" x14ac:dyDescent="0.25">
      <c r="A179" s="53" t="s">
        <v>229</v>
      </c>
      <c r="B179" s="55" t="s">
        <v>371</v>
      </c>
    </row>
    <row r="180" spans="1:2" x14ac:dyDescent="0.25">
      <c r="A180" s="53" t="s">
        <v>230</v>
      </c>
      <c r="B180" s="54" t="s">
        <v>370</v>
      </c>
    </row>
    <row r="181" spans="1:2" x14ac:dyDescent="0.25">
      <c r="A181" s="53" t="s">
        <v>231</v>
      </c>
      <c r="B181" s="55" t="s">
        <v>371</v>
      </c>
    </row>
    <row r="182" spans="1:2" x14ac:dyDescent="0.25">
      <c r="A182" s="53" t="s">
        <v>232</v>
      </c>
      <c r="B182" s="54" t="s">
        <v>370</v>
      </c>
    </row>
    <row r="183" spans="1:2" x14ac:dyDescent="0.25">
      <c r="A183" s="53" t="s">
        <v>233</v>
      </c>
      <c r="B183" s="54" t="s">
        <v>370</v>
      </c>
    </row>
    <row r="184" spans="1:2" x14ac:dyDescent="0.25">
      <c r="A184" s="53" t="s">
        <v>234</v>
      </c>
      <c r="B184" s="55" t="s">
        <v>371</v>
      </c>
    </row>
    <row r="185" spans="1:2" x14ac:dyDescent="0.25">
      <c r="A185" s="53" t="s">
        <v>235</v>
      </c>
      <c r="B185" s="56" t="s">
        <v>372</v>
      </c>
    </row>
    <row r="186" spans="1:2" x14ac:dyDescent="0.25">
      <c r="A186" s="53" t="s">
        <v>236</v>
      </c>
      <c r="B186" s="54" t="s">
        <v>370</v>
      </c>
    </row>
    <row r="187" spans="1:2" x14ac:dyDescent="0.25">
      <c r="A187" s="53" t="s">
        <v>237</v>
      </c>
      <c r="B187" s="54" t="s">
        <v>370</v>
      </c>
    </row>
    <row r="188" spans="1:2" x14ac:dyDescent="0.25">
      <c r="A188" s="53" t="s">
        <v>238</v>
      </c>
      <c r="B188" s="55" t="s">
        <v>371</v>
      </c>
    </row>
    <row r="189" spans="1:2" x14ac:dyDescent="0.25">
      <c r="A189" s="53" t="s">
        <v>239</v>
      </c>
      <c r="B189" s="55" t="s">
        <v>371</v>
      </c>
    </row>
    <row r="190" spans="1:2" x14ac:dyDescent="0.25">
      <c r="A190" s="53" t="s">
        <v>395</v>
      </c>
      <c r="B190" s="54" t="s">
        <v>370</v>
      </c>
    </row>
    <row r="191" spans="1:2" x14ac:dyDescent="0.25">
      <c r="A191" s="53" t="s">
        <v>240</v>
      </c>
      <c r="B191" s="54" t="s">
        <v>370</v>
      </c>
    </row>
    <row r="192" spans="1:2" x14ac:dyDescent="0.25">
      <c r="A192" s="53" t="s">
        <v>241</v>
      </c>
      <c r="B192" s="55" t="s">
        <v>371</v>
      </c>
    </row>
    <row r="193" spans="1:2" x14ac:dyDescent="0.25">
      <c r="A193" s="53" t="s">
        <v>242</v>
      </c>
      <c r="B193" s="53" t="s">
        <v>372</v>
      </c>
    </row>
    <row r="194" spans="1:2" x14ac:dyDescent="0.25">
      <c r="A194" s="53" t="s">
        <v>243</v>
      </c>
      <c r="B194" s="56" t="s">
        <v>372</v>
      </c>
    </row>
    <row r="195" spans="1:2" x14ac:dyDescent="0.25">
      <c r="A195" s="53" t="s">
        <v>244</v>
      </c>
      <c r="B195" s="55" t="s">
        <v>371</v>
      </c>
    </row>
    <row r="196" spans="1:2" x14ac:dyDescent="0.25">
      <c r="A196" s="53" t="s">
        <v>245</v>
      </c>
      <c r="B196" s="54" t="s">
        <v>370</v>
      </c>
    </row>
    <row r="197" spans="1:2" x14ac:dyDescent="0.25">
      <c r="A197" s="53" t="s">
        <v>246</v>
      </c>
      <c r="B197" s="55" t="s">
        <v>371</v>
      </c>
    </row>
    <row r="198" spans="1:2" x14ac:dyDescent="0.25">
      <c r="A198" s="53" t="s">
        <v>247</v>
      </c>
      <c r="B198" s="54" t="s">
        <v>370</v>
      </c>
    </row>
    <row r="199" spans="1:2" x14ac:dyDescent="0.25">
      <c r="A199" s="53" t="s">
        <v>248</v>
      </c>
      <c r="B199" s="55" t="s">
        <v>371</v>
      </c>
    </row>
    <row r="200" spans="1:2" x14ac:dyDescent="0.25">
      <c r="A200" s="53" t="s">
        <v>249</v>
      </c>
      <c r="B200" s="56" t="s">
        <v>372</v>
      </c>
    </row>
    <row r="201" spans="1:2" x14ac:dyDescent="0.25">
      <c r="A201" s="53" t="s">
        <v>250</v>
      </c>
      <c r="B201" s="1"/>
    </row>
    <row r="202" spans="1:2" x14ac:dyDescent="0.25">
      <c r="A202" s="53" t="s">
        <v>251</v>
      </c>
      <c r="B202" s="54" t="s">
        <v>370</v>
      </c>
    </row>
    <row r="203" spans="1:2" x14ac:dyDescent="0.25">
      <c r="A203" s="53" t="s">
        <v>252</v>
      </c>
      <c r="B203" s="55" t="s">
        <v>371</v>
      </c>
    </row>
    <row r="204" spans="1:2" x14ac:dyDescent="0.25">
      <c r="A204" s="53" t="s">
        <v>253</v>
      </c>
      <c r="B204" s="54" t="s">
        <v>370</v>
      </c>
    </row>
    <row r="205" spans="1:2" x14ac:dyDescent="0.25">
      <c r="A205" s="53" t="s">
        <v>254</v>
      </c>
      <c r="B205" s="54" t="s">
        <v>370</v>
      </c>
    </row>
    <row r="206" spans="1:2" x14ac:dyDescent="0.25">
      <c r="A206" s="53" t="s">
        <v>255</v>
      </c>
      <c r="B206" s="55" t="s">
        <v>371</v>
      </c>
    </row>
    <row r="207" spans="1:2" x14ac:dyDescent="0.25">
      <c r="A207" s="53" t="s">
        <v>256</v>
      </c>
      <c r="B207" s="55" t="s">
        <v>371</v>
      </c>
    </row>
    <row r="208" spans="1:2" x14ac:dyDescent="0.25">
      <c r="A208" s="53" t="s">
        <v>257</v>
      </c>
      <c r="B208" s="55" t="s">
        <v>371</v>
      </c>
    </row>
    <row r="209" spans="1:2" x14ac:dyDescent="0.25">
      <c r="A209" s="53" t="s">
        <v>258</v>
      </c>
      <c r="B209" s="56" t="s">
        <v>372</v>
      </c>
    </row>
    <row r="210" spans="1:2" x14ac:dyDescent="0.25">
      <c r="A210" s="53" t="s">
        <v>259</v>
      </c>
      <c r="B210" s="56" t="s">
        <v>372</v>
      </c>
    </row>
    <row r="211" spans="1:2" x14ac:dyDescent="0.25">
      <c r="A211" s="53" t="s">
        <v>260</v>
      </c>
      <c r="B211" s="53" t="s">
        <v>372</v>
      </c>
    </row>
    <row r="212" spans="1:2" x14ac:dyDescent="0.25">
      <c r="A212" s="53" t="s">
        <v>261</v>
      </c>
      <c r="B212" s="55" t="s">
        <v>371</v>
      </c>
    </row>
    <row r="213" spans="1:2" x14ac:dyDescent="0.25">
      <c r="A213" s="53" t="s">
        <v>262</v>
      </c>
      <c r="B213" s="53" t="s">
        <v>396</v>
      </c>
    </row>
    <row r="214" spans="1:2" x14ac:dyDescent="0.25">
      <c r="A214" s="53" t="s">
        <v>263</v>
      </c>
      <c r="B214" s="56" t="s">
        <v>372</v>
      </c>
    </row>
    <row r="215" spans="1:2" x14ac:dyDescent="0.25">
      <c r="A215" s="53" t="s">
        <v>264</v>
      </c>
      <c r="B215" s="53" t="s">
        <v>371</v>
      </c>
    </row>
    <row r="216" spans="1:2" x14ac:dyDescent="0.25">
      <c r="A216" s="53" t="s">
        <v>265</v>
      </c>
      <c r="B216" s="54" t="s">
        <v>370</v>
      </c>
    </row>
    <row r="217" spans="1:2" x14ac:dyDescent="0.25">
      <c r="A217" s="53" t="s">
        <v>266</v>
      </c>
      <c r="B217" s="55" t="s">
        <v>371</v>
      </c>
    </row>
    <row r="218" spans="1:2" x14ac:dyDescent="0.25">
      <c r="A218" s="53" t="s">
        <v>267</v>
      </c>
      <c r="B218" s="56" t="s">
        <v>372</v>
      </c>
    </row>
    <row r="219" spans="1:2" x14ac:dyDescent="0.25">
      <c r="A219" s="53" t="s">
        <v>268</v>
      </c>
      <c r="B219" s="55" t="s">
        <v>371</v>
      </c>
    </row>
    <row r="220" spans="1:2" x14ac:dyDescent="0.25">
      <c r="A220" s="53" t="s">
        <v>269</v>
      </c>
      <c r="B220" s="55" t="s">
        <v>371</v>
      </c>
    </row>
    <row r="221" spans="1:2" x14ac:dyDescent="0.25">
      <c r="A221" s="53" t="s">
        <v>270</v>
      </c>
      <c r="B221" s="55" t="s">
        <v>371</v>
      </c>
    </row>
    <row r="222" spans="1:2" x14ac:dyDescent="0.25">
      <c r="A222" s="53" t="s">
        <v>271</v>
      </c>
      <c r="B222" s="55" t="s">
        <v>371</v>
      </c>
    </row>
    <row r="223" spans="1:2" x14ac:dyDescent="0.25">
      <c r="A223" s="53" t="s">
        <v>272</v>
      </c>
      <c r="B223" s="55" t="s">
        <v>371</v>
      </c>
    </row>
    <row r="224" spans="1:2" x14ac:dyDescent="0.25">
      <c r="A224" s="53" t="s">
        <v>273</v>
      </c>
      <c r="B224" s="56" t="s">
        <v>372</v>
      </c>
    </row>
    <row r="225" spans="1:2" x14ac:dyDescent="0.25">
      <c r="A225" s="53" t="s">
        <v>274</v>
      </c>
      <c r="B225" s="55" t="s">
        <v>371</v>
      </c>
    </row>
    <row r="226" spans="1:2" x14ac:dyDescent="0.25">
      <c r="A226" s="53" t="s">
        <v>275</v>
      </c>
      <c r="B226" s="56" t="s">
        <v>372</v>
      </c>
    </row>
    <row r="227" spans="1:2" x14ac:dyDescent="0.25">
      <c r="A227" s="53" t="s">
        <v>276</v>
      </c>
      <c r="B227" s="55" t="s">
        <v>371</v>
      </c>
    </row>
    <row r="228" spans="1:2" x14ac:dyDescent="0.25">
      <c r="A228" s="53" t="s">
        <v>277</v>
      </c>
      <c r="B228" s="55" t="s">
        <v>371</v>
      </c>
    </row>
    <row r="229" spans="1:2" x14ac:dyDescent="0.25">
      <c r="A229" s="53" t="s">
        <v>278</v>
      </c>
      <c r="B229" s="54" t="s">
        <v>370</v>
      </c>
    </row>
    <row r="230" spans="1:2" x14ac:dyDescent="0.25">
      <c r="A230" s="53" t="s">
        <v>279</v>
      </c>
      <c r="B230" s="54" t="s">
        <v>370</v>
      </c>
    </row>
    <row r="231" spans="1:2" x14ac:dyDescent="0.25">
      <c r="A231" s="53" t="s">
        <v>280</v>
      </c>
      <c r="B231" s="54" t="s">
        <v>370</v>
      </c>
    </row>
    <row r="232" spans="1:2" x14ac:dyDescent="0.25">
      <c r="A232" s="53" t="s">
        <v>281</v>
      </c>
      <c r="B232" s="56" t="s">
        <v>372</v>
      </c>
    </row>
    <row r="233" spans="1:2" x14ac:dyDescent="0.25">
      <c r="A233" s="53" t="s">
        <v>282</v>
      </c>
      <c r="B233" s="54" t="s">
        <v>370</v>
      </c>
    </row>
    <row r="234" spans="1:2" x14ac:dyDescent="0.25">
      <c r="A234" s="53" t="s">
        <v>283</v>
      </c>
      <c r="B234" s="54" t="s">
        <v>370</v>
      </c>
    </row>
    <row r="235" spans="1:2" x14ac:dyDescent="0.25">
      <c r="A235" s="53" t="s">
        <v>284</v>
      </c>
      <c r="B235" s="55" t="s">
        <v>371</v>
      </c>
    </row>
    <row r="236" spans="1:2" x14ac:dyDescent="0.25">
      <c r="A236" s="53" t="s">
        <v>285</v>
      </c>
      <c r="B236" s="56" t="s">
        <v>372</v>
      </c>
    </row>
    <row r="237" spans="1:2" x14ac:dyDescent="0.25">
      <c r="A237" s="53" t="s">
        <v>286</v>
      </c>
      <c r="B237" s="54" t="s">
        <v>370</v>
      </c>
    </row>
    <row r="238" spans="1:2" x14ac:dyDescent="0.25">
      <c r="A238" s="53" t="s">
        <v>287</v>
      </c>
      <c r="B238" s="55" t="s">
        <v>371</v>
      </c>
    </row>
    <row r="239" spans="1:2" x14ac:dyDescent="0.25">
      <c r="A239" s="53" t="s">
        <v>288</v>
      </c>
      <c r="B239" s="55" t="s">
        <v>371</v>
      </c>
    </row>
    <row r="240" spans="1:2" x14ac:dyDescent="0.25">
      <c r="A240" s="53" t="s">
        <v>289</v>
      </c>
      <c r="B240" s="54" t="s">
        <v>370</v>
      </c>
    </row>
    <row r="241" spans="1:2" x14ac:dyDescent="0.25">
      <c r="A241" s="53" t="s">
        <v>290</v>
      </c>
      <c r="B241" s="56" t="s">
        <v>372</v>
      </c>
    </row>
    <row r="242" spans="1:2" x14ac:dyDescent="0.25">
      <c r="A242" s="53" t="s">
        <v>291</v>
      </c>
      <c r="B242" s="54" t="s">
        <v>370</v>
      </c>
    </row>
    <row r="243" spans="1:2" x14ac:dyDescent="0.25">
      <c r="A243" s="53" t="s">
        <v>292</v>
      </c>
      <c r="B243" s="55" t="s">
        <v>371</v>
      </c>
    </row>
    <row r="244" spans="1:2" x14ac:dyDescent="0.25">
      <c r="A244" s="53" t="s">
        <v>293</v>
      </c>
      <c r="B244" s="54" t="s">
        <v>370</v>
      </c>
    </row>
    <row r="245" spans="1:2" x14ac:dyDescent="0.25">
      <c r="A245" s="53" t="s">
        <v>294</v>
      </c>
      <c r="B245" s="54" t="s">
        <v>370</v>
      </c>
    </row>
    <row r="246" spans="1:2" x14ac:dyDescent="0.25">
      <c r="A246" s="53" t="s">
        <v>295</v>
      </c>
      <c r="B246" s="54" t="s">
        <v>370</v>
      </c>
    </row>
    <row r="247" spans="1:2" x14ac:dyDescent="0.25">
      <c r="A247" s="53" t="s">
        <v>296</v>
      </c>
      <c r="B247" s="1"/>
    </row>
    <row r="248" spans="1:2" x14ac:dyDescent="0.25">
      <c r="A248" s="53" t="s">
        <v>297</v>
      </c>
      <c r="B248" s="55" t="s">
        <v>371</v>
      </c>
    </row>
    <row r="249" spans="1:2" x14ac:dyDescent="0.25">
      <c r="A249" s="53" t="s">
        <v>298</v>
      </c>
      <c r="B249" s="1"/>
    </row>
    <row r="250" spans="1:2" x14ac:dyDescent="0.25">
      <c r="A250" s="53" t="s">
        <v>300</v>
      </c>
      <c r="B250" s="55" t="s">
        <v>371</v>
      </c>
    </row>
    <row r="251" spans="1:2" x14ac:dyDescent="0.25">
      <c r="A251" s="53" t="s">
        <v>301</v>
      </c>
      <c r="B251" s="54" t="s">
        <v>370</v>
      </c>
    </row>
    <row r="252" spans="1:2" x14ac:dyDescent="0.25">
      <c r="A252" s="53" t="s">
        <v>302</v>
      </c>
      <c r="B252" s="54" t="s">
        <v>370</v>
      </c>
    </row>
    <row r="253" spans="1:2" x14ac:dyDescent="0.25">
      <c r="A253" s="53" t="s">
        <v>303</v>
      </c>
      <c r="B253" s="54" t="s">
        <v>370</v>
      </c>
    </row>
    <row r="254" spans="1:2" x14ac:dyDescent="0.25">
      <c r="A254" s="53" t="s">
        <v>304</v>
      </c>
      <c r="B254" s="54" t="s">
        <v>370</v>
      </c>
    </row>
    <row r="255" spans="1:2" x14ac:dyDescent="0.25">
      <c r="A255" s="53" t="s">
        <v>305</v>
      </c>
      <c r="B255" s="55" t="s">
        <v>371</v>
      </c>
    </row>
    <row r="256" spans="1:2" x14ac:dyDescent="0.25">
      <c r="A256" s="53" t="s">
        <v>397</v>
      </c>
      <c r="B256" s="56" t="s">
        <v>372</v>
      </c>
    </row>
    <row r="257" spans="1:2" x14ac:dyDescent="0.25">
      <c r="A257" s="53" t="s">
        <v>306</v>
      </c>
      <c r="B257" s="55" t="s">
        <v>371</v>
      </c>
    </row>
    <row r="258" spans="1:2" x14ac:dyDescent="0.25">
      <c r="A258" s="53" t="s">
        <v>307</v>
      </c>
      <c r="B258" s="56" t="s">
        <v>372</v>
      </c>
    </row>
    <row r="259" spans="1:2" x14ac:dyDescent="0.25">
      <c r="A259" s="53" t="s">
        <v>308</v>
      </c>
      <c r="B259" s="56" t="s">
        <v>372</v>
      </c>
    </row>
    <row r="260" spans="1:2" x14ac:dyDescent="0.25">
      <c r="A260" s="53" t="s">
        <v>356</v>
      </c>
      <c r="B260" s="1"/>
    </row>
    <row r="261" spans="1:2" x14ac:dyDescent="0.25">
      <c r="A261" s="53" t="s">
        <v>309</v>
      </c>
      <c r="B261" s="55" t="s">
        <v>371</v>
      </c>
    </row>
    <row r="262" spans="1:2" x14ac:dyDescent="0.25">
      <c r="A262" s="53" t="s">
        <v>310</v>
      </c>
      <c r="B262" s="55" t="s">
        <v>371</v>
      </c>
    </row>
    <row r="263" spans="1:2" x14ac:dyDescent="0.25">
      <c r="A263" s="53" t="s">
        <v>311</v>
      </c>
      <c r="B263" s="56" t="s">
        <v>372</v>
      </c>
    </row>
    <row r="264" spans="1:2" x14ac:dyDescent="0.25">
      <c r="A264" s="53" t="s">
        <v>312</v>
      </c>
      <c r="B264" s="54" t="s">
        <v>370</v>
      </c>
    </row>
    <row r="265" spans="1:2" x14ac:dyDescent="0.25">
      <c r="A265" s="53" t="s">
        <v>313</v>
      </c>
      <c r="B265" s="54" t="s">
        <v>370</v>
      </c>
    </row>
    <row r="266" spans="1:2" x14ac:dyDescent="0.25">
      <c r="A266" s="53" t="s">
        <v>314</v>
      </c>
      <c r="B266" s="55" t="s">
        <v>371</v>
      </c>
    </row>
    <row r="267" spans="1:2" x14ac:dyDescent="0.25">
      <c r="A267" s="53" t="s">
        <v>315</v>
      </c>
      <c r="B267" s="55" t="s">
        <v>371</v>
      </c>
    </row>
    <row r="268" spans="1:2" x14ac:dyDescent="0.25">
      <c r="A268" s="53" t="s">
        <v>316</v>
      </c>
      <c r="B268" s="1"/>
    </row>
    <row r="269" spans="1:2" x14ac:dyDescent="0.25">
      <c r="A269" s="53" t="s">
        <v>317</v>
      </c>
      <c r="B269" s="54" t="s">
        <v>370</v>
      </c>
    </row>
    <row r="270" spans="1:2" x14ac:dyDescent="0.25">
      <c r="A270" s="53" t="s">
        <v>318</v>
      </c>
      <c r="B270" s="54" t="s">
        <v>370</v>
      </c>
    </row>
    <row r="271" spans="1:2" x14ac:dyDescent="0.25">
      <c r="A271" s="53" t="s">
        <v>319</v>
      </c>
      <c r="B271" s="54" t="s">
        <v>370</v>
      </c>
    </row>
    <row r="272" spans="1:2" x14ac:dyDescent="0.25">
      <c r="A272" s="53" t="s">
        <v>320</v>
      </c>
      <c r="B272" s="54" t="s">
        <v>370</v>
      </c>
    </row>
    <row r="273" spans="1:2" x14ac:dyDescent="0.25">
      <c r="A273" s="53" t="s">
        <v>321</v>
      </c>
      <c r="B273" s="55" t="s">
        <v>371</v>
      </c>
    </row>
    <row r="274" spans="1:2" x14ac:dyDescent="0.25">
      <c r="A274" s="53" t="s">
        <v>322</v>
      </c>
      <c r="B274" s="56" t="s">
        <v>372</v>
      </c>
    </row>
    <row r="275" spans="1:2" x14ac:dyDescent="0.25">
      <c r="A275" s="53" t="s">
        <v>323</v>
      </c>
      <c r="B275" s="54" t="s">
        <v>370</v>
      </c>
    </row>
    <row r="276" spans="1:2" x14ac:dyDescent="0.25">
      <c r="A276" s="53" t="s">
        <v>324</v>
      </c>
      <c r="B276" s="54" t="s">
        <v>370</v>
      </c>
    </row>
    <row r="277" spans="1:2" x14ac:dyDescent="0.25">
      <c r="A277" s="53" t="s">
        <v>325</v>
      </c>
      <c r="B277" s="53" t="s">
        <v>398</v>
      </c>
    </row>
    <row r="278" spans="1:2" x14ac:dyDescent="0.25">
      <c r="A278" s="53" t="s">
        <v>326</v>
      </c>
      <c r="B278" s="56" t="s">
        <v>372</v>
      </c>
    </row>
    <row r="279" spans="1:2" x14ac:dyDescent="0.25">
      <c r="A279" s="53" t="s">
        <v>327</v>
      </c>
      <c r="B279" s="55" t="s">
        <v>371</v>
      </c>
    </row>
    <row r="280" spans="1:2" x14ac:dyDescent="0.25">
      <c r="A280" s="53" t="s">
        <v>328</v>
      </c>
      <c r="B280" s="55" t="s">
        <v>371</v>
      </c>
    </row>
    <row r="281" spans="1:2" x14ac:dyDescent="0.25">
      <c r="A281" s="53" t="s">
        <v>329</v>
      </c>
      <c r="B281" s="54" t="s">
        <v>370</v>
      </c>
    </row>
    <row r="282" spans="1:2" x14ac:dyDescent="0.25">
      <c r="A282" s="53" t="s">
        <v>330</v>
      </c>
      <c r="B282" s="55" t="s">
        <v>371</v>
      </c>
    </row>
    <row r="283" spans="1:2" x14ac:dyDescent="0.25">
      <c r="A283" s="53" t="s">
        <v>331</v>
      </c>
      <c r="B283" s="55" t="s">
        <v>371</v>
      </c>
    </row>
    <row r="284" spans="1:2" x14ac:dyDescent="0.25">
      <c r="A284" s="53" t="s">
        <v>332</v>
      </c>
      <c r="B284" s="1"/>
    </row>
    <row r="285" spans="1:2" x14ac:dyDescent="0.25">
      <c r="A285" s="53" t="s">
        <v>333</v>
      </c>
      <c r="B285" s="55" t="s">
        <v>371</v>
      </c>
    </row>
    <row r="286" spans="1:2" x14ac:dyDescent="0.25">
      <c r="A286" s="53" t="s">
        <v>334</v>
      </c>
      <c r="B286" s="56" t="s">
        <v>372</v>
      </c>
    </row>
    <row r="287" spans="1:2" x14ac:dyDescent="0.25">
      <c r="A287" s="53" t="s">
        <v>335</v>
      </c>
      <c r="B287" s="54" t="s">
        <v>370</v>
      </c>
    </row>
    <row r="288" spans="1:2" x14ac:dyDescent="0.25">
      <c r="A288" s="53" t="s">
        <v>336</v>
      </c>
      <c r="B288" s="55" t="s">
        <v>371</v>
      </c>
    </row>
    <row r="289" spans="1:2" x14ac:dyDescent="0.25">
      <c r="A289" s="53" t="s">
        <v>337</v>
      </c>
      <c r="B289" s="56" t="s">
        <v>372</v>
      </c>
    </row>
    <row r="290" spans="1:2" x14ac:dyDescent="0.25">
      <c r="A290" s="53" t="s">
        <v>338</v>
      </c>
      <c r="B290" s="55" t="s">
        <v>371</v>
      </c>
    </row>
    <row r="291" spans="1:2" x14ac:dyDescent="0.25">
      <c r="A291" s="53" t="s">
        <v>339</v>
      </c>
      <c r="B291" s="55" t="s">
        <v>371</v>
      </c>
    </row>
    <row r="292" spans="1:2" x14ac:dyDescent="0.25">
      <c r="A292" s="53" t="s">
        <v>340</v>
      </c>
      <c r="B292" s="55" t="s">
        <v>371</v>
      </c>
    </row>
    <row r="293" spans="1:2" x14ac:dyDescent="0.25">
      <c r="A293" s="53" t="s">
        <v>341</v>
      </c>
      <c r="B293" s="53" t="s">
        <v>372</v>
      </c>
    </row>
    <row r="294" spans="1:2" x14ac:dyDescent="0.25">
      <c r="A294" s="53" t="s">
        <v>342</v>
      </c>
      <c r="B294" s="56" t="s">
        <v>372</v>
      </c>
    </row>
    <row r="295" spans="1:2" x14ac:dyDescent="0.25">
      <c r="A295" s="53" t="s">
        <v>343</v>
      </c>
      <c r="B295" s="54" t="s">
        <v>370</v>
      </c>
    </row>
    <row r="296" spans="1:2" x14ac:dyDescent="0.25">
      <c r="A296" s="53" t="s">
        <v>369</v>
      </c>
      <c r="B296" s="1"/>
    </row>
    <row r="297" spans="1:2" x14ac:dyDescent="0.25">
      <c r="A297" s="53" t="s">
        <v>344</v>
      </c>
      <c r="B297" s="53" t="s">
        <v>399</v>
      </c>
    </row>
    <row r="298" spans="1:2" x14ac:dyDescent="0.25">
      <c r="A298" s="61"/>
      <c r="B298" s="61"/>
    </row>
    <row r="299" spans="1:2" x14ac:dyDescent="0.25">
      <c r="A299" s="61"/>
      <c r="B299" s="61"/>
    </row>
    <row r="300" spans="1:2" x14ac:dyDescent="0.25">
      <c r="A300" s="61"/>
      <c r="B300" s="61"/>
    </row>
    <row r="301" spans="1:2" x14ac:dyDescent="0.25">
      <c r="A301" s="61"/>
      <c r="B301" s="61"/>
    </row>
    <row r="302" spans="1:2" x14ac:dyDescent="0.25">
      <c r="A302" s="61"/>
      <c r="B302" s="61"/>
    </row>
    <row r="303" spans="1:2" x14ac:dyDescent="0.25">
      <c r="A303" s="61"/>
      <c r="B303" s="61"/>
    </row>
    <row r="304" spans="1:2" x14ac:dyDescent="0.25">
      <c r="A304" s="61"/>
      <c r="B304" s="61"/>
    </row>
    <row r="305" spans="1:2" x14ac:dyDescent="0.25">
      <c r="A305" s="61"/>
      <c r="B305" s="61"/>
    </row>
    <row r="306" spans="1:2" x14ac:dyDescent="0.25">
      <c r="A306" s="61"/>
      <c r="B306" s="61"/>
    </row>
    <row r="307" spans="1:2" x14ac:dyDescent="0.25">
      <c r="A307" s="61"/>
      <c r="B307" s="61"/>
    </row>
    <row r="308" spans="1:2" x14ac:dyDescent="0.25">
      <c r="A308" s="61"/>
      <c r="B308" s="61"/>
    </row>
    <row r="309" spans="1:2" x14ac:dyDescent="0.25">
      <c r="A309" s="61"/>
      <c r="B309" s="61"/>
    </row>
    <row r="310" spans="1:2" x14ac:dyDescent="0.25">
      <c r="A310" s="61"/>
      <c r="B310" s="61"/>
    </row>
    <row r="311" spans="1:2" x14ac:dyDescent="0.25">
      <c r="A311" s="61"/>
      <c r="B311" s="61"/>
    </row>
    <row r="312" spans="1:2" x14ac:dyDescent="0.25">
      <c r="A312" s="61"/>
      <c r="B312" s="61"/>
    </row>
    <row r="313" spans="1:2" x14ac:dyDescent="0.25">
      <c r="A313" s="61"/>
      <c r="B313" s="61"/>
    </row>
    <row r="314" spans="1:2" x14ac:dyDescent="0.25">
      <c r="A314" s="61"/>
      <c r="B314" s="61"/>
    </row>
    <row r="315" spans="1:2" x14ac:dyDescent="0.25">
      <c r="A315" s="61"/>
      <c r="B315" s="61"/>
    </row>
    <row r="316" spans="1:2" x14ac:dyDescent="0.25">
      <c r="A316" s="61"/>
      <c r="B316" s="61"/>
    </row>
    <row r="317" spans="1:2" x14ac:dyDescent="0.25">
      <c r="A317" s="61"/>
      <c r="B317" s="61"/>
    </row>
    <row r="318" spans="1:2" x14ac:dyDescent="0.25">
      <c r="A318" s="61"/>
      <c r="B318" s="61"/>
    </row>
    <row r="319" spans="1:2" x14ac:dyDescent="0.25">
      <c r="A319" s="61"/>
      <c r="B319" s="61"/>
    </row>
    <row r="320" spans="1:2" x14ac:dyDescent="0.25">
      <c r="A320" s="61"/>
      <c r="B320" s="61"/>
    </row>
    <row r="321" spans="1:2" x14ac:dyDescent="0.25">
      <c r="A321" s="61"/>
      <c r="B321" s="61"/>
    </row>
    <row r="322" spans="1:2" x14ac:dyDescent="0.25">
      <c r="A322" s="61"/>
      <c r="B322" s="61"/>
    </row>
    <row r="323" spans="1:2" x14ac:dyDescent="0.25">
      <c r="A323" s="61"/>
      <c r="B323" s="61"/>
    </row>
    <row r="324" spans="1:2" x14ac:dyDescent="0.25">
      <c r="A324" s="61"/>
      <c r="B324" s="61"/>
    </row>
    <row r="325" spans="1:2" x14ac:dyDescent="0.25">
      <c r="A325" s="61"/>
      <c r="B325" s="61"/>
    </row>
    <row r="326" spans="1:2" x14ac:dyDescent="0.25">
      <c r="A326" s="61"/>
      <c r="B326" s="61"/>
    </row>
    <row r="327" spans="1:2" x14ac:dyDescent="0.25">
      <c r="A327" s="61"/>
      <c r="B327" s="61"/>
    </row>
    <row r="328" spans="1:2" x14ac:dyDescent="0.25">
      <c r="A328" s="61"/>
      <c r="B328" s="61"/>
    </row>
    <row r="329" spans="1:2" x14ac:dyDescent="0.25">
      <c r="A329" s="61"/>
      <c r="B329" s="61"/>
    </row>
    <row r="330" spans="1:2" x14ac:dyDescent="0.25">
      <c r="A330" s="61"/>
      <c r="B330" s="61"/>
    </row>
    <row r="331" spans="1:2" x14ac:dyDescent="0.25">
      <c r="A331" s="61"/>
      <c r="B331" s="61"/>
    </row>
    <row r="332" spans="1:2" x14ac:dyDescent="0.25">
      <c r="A332" s="61"/>
      <c r="B332" s="61"/>
    </row>
    <row r="333" spans="1:2" x14ac:dyDescent="0.25">
      <c r="A333" s="61"/>
      <c r="B333" s="61"/>
    </row>
    <row r="334" spans="1:2" x14ac:dyDescent="0.25">
      <c r="A334" s="61"/>
      <c r="B334" s="61"/>
    </row>
    <row r="335" spans="1:2" x14ac:dyDescent="0.25">
      <c r="A335" s="61"/>
      <c r="B335" s="61"/>
    </row>
    <row r="336" spans="1:2" x14ac:dyDescent="0.25">
      <c r="A336" s="61"/>
      <c r="B336" s="61"/>
    </row>
    <row r="337" spans="1:2" x14ac:dyDescent="0.25">
      <c r="A337" s="61"/>
      <c r="B337" s="61"/>
    </row>
    <row r="338" spans="1:2" x14ac:dyDescent="0.25">
      <c r="A338" s="61"/>
      <c r="B338" s="61"/>
    </row>
    <row r="339" spans="1:2" x14ac:dyDescent="0.25">
      <c r="A339" s="61"/>
      <c r="B339" s="61"/>
    </row>
    <row r="340" spans="1:2" x14ac:dyDescent="0.25">
      <c r="A340" s="61"/>
      <c r="B340" s="61"/>
    </row>
    <row r="341" spans="1:2" x14ac:dyDescent="0.25">
      <c r="A341" s="61"/>
      <c r="B341" s="61"/>
    </row>
    <row r="342" spans="1:2" x14ac:dyDescent="0.25">
      <c r="A342" s="61"/>
      <c r="B342" s="61"/>
    </row>
    <row r="343" spans="1:2" x14ac:dyDescent="0.25">
      <c r="A343" s="61"/>
      <c r="B343" s="61"/>
    </row>
    <row r="344" spans="1:2" x14ac:dyDescent="0.25">
      <c r="A344" s="61"/>
      <c r="B344" s="61"/>
    </row>
    <row r="345" spans="1:2" x14ac:dyDescent="0.25">
      <c r="A345" s="61"/>
      <c r="B345" s="61"/>
    </row>
    <row r="346" spans="1:2" x14ac:dyDescent="0.25">
      <c r="A346" s="61"/>
      <c r="B346" s="61"/>
    </row>
    <row r="347" spans="1:2" x14ac:dyDescent="0.25">
      <c r="A347" s="61"/>
      <c r="B347" s="61"/>
    </row>
    <row r="348" spans="1:2" x14ac:dyDescent="0.25">
      <c r="A348" s="61"/>
      <c r="B348" s="61"/>
    </row>
    <row r="349" spans="1:2" x14ac:dyDescent="0.25">
      <c r="A349" s="61"/>
      <c r="B349" s="61"/>
    </row>
    <row r="350" spans="1:2" x14ac:dyDescent="0.25">
      <c r="A350" s="61"/>
      <c r="B350" s="61"/>
    </row>
    <row r="351" spans="1:2" x14ac:dyDescent="0.25">
      <c r="A351" s="61"/>
      <c r="B351" s="61"/>
    </row>
    <row r="352" spans="1:2" x14ac:dyDescent="0.25">
      <c r="A352" s="61"/>
      <c r="B352" s="61"/>
    </row>
    <row r="353" spans="1:2" x14ac:dyDescent="0.25">
      <c r="A353" s="61"/>
      <c r="B353" s="61"/>
    </row>
    <row r="354" spans="1:2" x14ac:dyDescent="0.25">
      <c r="A354" s="61"/>
      <c r="B354" s="61"/>
    </row>
    <row r="355" spans="1:2" x14ac:dyDescent="0.25">
      <c r="A355" s="61"/>
      <c r="B355" s="61"/>
    </row>
    <row r="356" spans="1:2" x14ac:dyDescent="0.25">
      <c r="A356" s="61"/>
      <c r="B356" s="61"/>
    </row>
    <row r="357" spans="1:2" x14ac:dyDescent="0.25">
      <c r="A357" s="61"/>
      <c r="B357" s="61"/>
    </row>
    <row r="358" spans="1:2" x14ac:dyDescent="0.25">
      <c r="A358" s="61"/>
      <c r="B358" s="61"/>
    </row>
    <row r="359" spans="1:2" x14ac:dyDescent="0.25">
      <c r="A359" s="61"/>
      <c r="B359" s="61"/>
    </row>
    <row r="360" spans="1:2" x14ac:dyDescent="0.25">
      <c r="A360" s="61"/>
      <c r="B360" s="61"/>
    </row>
    <row r="361" spans="1:2" x14ac:dyDescent="0.25">
      <c r="A361" s="61"/>
      <c r="B361" s="61"/>
    </row>
    <row r="362" spans="1:2" x14ac:dyDescent="0.25">
      <c r="A362" s="61"/>
      <c r="B362" s="61"/>
    </row>
    <row r="363" spans="1:2" x14ac:dyDescent="0.25">
      <c r="A363" s="61"/>
      <c r="B363" s="61"/>
    </row>
    <row r="364" spans="1:2" x14ac:dyDescent="0.25">
      <c r="A364" s="61"/>
      <c r="B364" s="61"/>
    </row>
    <row r="365" spans="1:2" x14ac:dyDescent="0.25">
      <c r="A365" s="61"/>
      <c r="B365" s="61"/>
    </row>
    <row r="366" spans="1:2" x14ac:dyDescent="0.25">
      <c r="A366" s="61"/>
      <c r="B366" s="61"/>
    </row>
    <row r="367" spans="1:2" x14ac:dyDescent="0.25">
      <c r="A367" s="61"/>
      <c r="B367" s="61"/>
    </row>
    <row r="368" spans="1:2" x14ac:dyDescent="0.25">
      <c r="A368" s="61"/>
      <c r="B368" s="61"/>
    </row>
    <row r="369" spans="1:2" x14ac:dyDescent="0.25">
      <c r="A369" s="61"/>
      <c r="B369" s="61"/>
    </row>
    <row r="370" spans="1:2" x14ac:dyDescent="0.25">
      <c r="A370" s="61"/>
      <c r="B370" s="61"/>
    </row>
    <row r="371" spans="1:2" x14ac:dyDescent="0.25">
      <c r="A371" s="61"/>
      <c r="B371" s="61"/>
    </row>
    <row r="372" spans="1:2" x14ac:dyDescent="0.25">
      <c r="A372" s="61"/>
      <c r="B372" s="61"/>
    </row>
    <row r="373" spans="1:2" x14ac:dyDescent="0.25">
      <c r="A373" s="61"/>
      <c r="B373" s="61"/>
    </row>
    <row r="374" spans="1:2" x14ac:dyDescent="0.25">
      <c r="A374" s="61"/>
      <c r="B374" s="61"/>
    </row>
    <row r="375" spans="1:2" x14ac:dyDescent="0.25">
      <c r="A375" s="61"/>
      <c r="B375" s="61"/>
    </row>
    <row r="376" spans="1:2" x14ac:dyDescent="0.25">
      <c r="A376" s="61"/>
      <c r="B376" s="61"/>
    </row>
    <row r="377" spans="1:2" x14ac:dyDescent="0.25">
      <c r="A377" s="61"/>
      <c r="B377" s="61"/>
    </row>
    <row r="378" spans="1:2" x14ac:dyDescent="0.25">
      <c r="A378" s="61"/>
      <c r="B378" s="61"/>
    </row>
    <row r="379" spans="1:2" x14ac:dyDescent="0.25">
      <c r="A379" s="61"/>
      <c r="B379" s="61"/>
    </row>
    <row r="380" spans="1:2" x14ac:dyDescent="0.25">
      <c r="A380" s="61"/>
      <c r="B380" s="61"/>
    </row>
    <row r="381" spans="1:2" x14ac:dyDescent="0.25">
      <c r="A381" s="61"/>
      <c r="B381" s="61"/>
    </row>
    <row r="382" spans="1:2" x14ac:dyDescent="0.25">
      <c r="A382" s="61"/>
      <c r="B382" s="61"/>
    </row>
    <row r="383" spans="1:2" x14ac:dyDescent="0.25">
      <c r="A383" s="61"/>
      <c r="B383" s="61"/>
    </row>
    <row r="384" spans="1:2" x14ac:dyDescent="0.25">
      <c r="A384" s="61"/>
      <c r="B384" s="61"/>
    </row>
    <row r="385" spans="1:2" x14ac:dyDescent="0.25">
      <c r="A385" s="61"/>
      <c r="B385" s="61"/>
    </row>
    <row r="386" spans="1:2" x14ac:dyDescent="0.25">
      <c r="A386" s="61"/>
      <c r="B386" s="61"/>
    </row>
    <row r="387" spans="1:2" x14ac:dyDescent="0.25">
      <c r="A387" s="61"/>
      <c r="B387" s="61"/>
    </row>
    <row r="388" spans="1:2" x14ac:dyDescent="0.25">
      <c r="A388" s="61"/>
      <c r="B388" s="61"/>
    </row>
    <row r="389" spans="1:2" x14ac:dyDescent="0.25">
      <c r="A389" s="61"/>
      <c r="B389" s="61"/>
    </row>
    <row r="390" spans="1:2" x14ac:dyDescent="0.25">
      <c r="A390" s="61"/>
      <c r="B390" s="61"/>
    </row>
    <row r="391" spans="1:2" x14ac:dyDescent="0.25">
      <c r="A391" s="61"/>
      <c r="B391" s="61"/>
    </row>
    <row r="392" spans="1:2" x14ac:dyDescent="0.25">
      <c r="A392" s="61"/>
      <c r="B392" s="61"/>
    </row>
    <row r="393" spans="1:2" x14ac:dyDescent="0.25">
      <c r="A393" s="61"/>
      <c r="B393" s="61"/>
    </row>
    <row r="394" spans="1:2" x14ac:dyDescent="0.25">
      <c r="A394" s="61"/>
      <c r="B394" s="61"/>
    </row>
    <row r="395" spans="1:2" x14ac:dyDescent="0.25">
      <c r="A395" s="61"/>
      <c r="B395" s="61"/>
    </row>
    <row r="396" spans="1:2" x14ac:dyDescent="0.25">
      <c r="A396" s="61"/>
      <c r="B396" s="61"/>
    </row>
    <row r="397" spans="1:2" x14ac:dyDescent="0.25">
      <c r="A397" s="61"/>
      <c r="B397" s="61"/>
    </row>
    <row r="398" spans="1:2" x14ac:dyDescent="0.25">
      <c r="A398" s="61"/>
      <c r="B398" s="61"/>
    </row>
    <row r="399" spans="1:2" x14ac:dyDescent="0.25">
      <c r="A399" s="61"/>
      <c r="B399" s="61"/>
    </row>
    <row r="400" spans="1:2" x14ac:dyDescent="0.25">
      <c r="A400" s="61"/>
      <c r="B400" s="61"/>
    </row>
    <row r="401" spans="1:2" x14ac:dyDescent="0.25">
      <c r="A401" s="61"/>
      <c r="B401" s="61"/>
    </row>
    <row r="402" spans="1:2" x14ac:dyDescent="0.25">
      <c r="A402" s="61"/>
      <c r="B402" s="61"/>
    </row>
    <row r="403" spans="1:2" x14ac:dyDescent="0.25">
      <c r="A403" s="61"/>
      <c r="B403" s="61"/>
    </row>
    <row r="404" spans="1:2" x14ac:dyDescent="0.25">
      <c r="A404" s="61"/>
      <c r="B404" s="61"/>
    </row>
    <row r="405" spans="1:2" x14ac:dyDescent="0.25">
      <c r="A405" s="61"/>
      <c r="B405" s="61"/>
    </row>
    <row r="406" spans="1:2" x14ac:dyDescent="0.25">
      <c r="A406" s="61"/>
      <c r="B406" s="61"/>
    </row>
    <row r="407" spans="1:2" x14ac:dyDescent="0.25">
      <c r="A407" s="61"/>
      <c r="B407" s="61"/>
    </row>
    <row r="408" spans="1:2" x14ac:dyDescent="0.25">
      <c r="A408" s="61"/>
      <c r="B408" s="61"/>
    </row>
    <row r="409" spans="1:2" x14ac:dyDescent="0.25">
      <c r="A409" s="61"/>
      <c r="B409" s="61"/>
    </row>
    <row r="410" spans="1:2" x14ac:dyDescent="0.25">
      <c r="A410" s="61"/>
      <c r="B410" s="61"/>
    </row>
    <row r="411" spans="1:2" x14ac:dyDescent="0.25">
      <c r="A411" s="61"/>
      <c r="B411" s="61"/>
    </row>
    <row r="412" spans="1:2" x14ac:dyDescent="0.25">
      <c r="A412" s="61"/>
      <c r="B412" s="61"/>
    </row>
    <row r="413" spans="1:2" x14ac:dyDescent="0.25">
      <c r="A413" s="61"/>
      <c r="B413" s="61"/>
    </row>
    <row r="414" spans="1:2" x14ac:dyDescent="0.25">
      <c r="A414" s="61"/>
      <c r="B414" s="61"/>
    </row>
    <row r="415" spans="1:2" x14ac:dyDescent="0.25">
      <c r="A415" s="61"/>
      <c r="B415" s="61"/>
    </row>
    <row r="416" spans="1:2" x14ac:dyDescent="0.25">
      <c r="A416" s="61"/>
      <c r="B416" s="61"/>
    </row>
    <row r="417" spans="1:2" x14ac:dyDescent="0.25">
      <c r="A417" s="61"/>
      <c r="B417" s="61"/>
    </row>
    <row r="418" spans="1:2" x14ac:dyDescent="0.25">
      <c r="A418" s="61"/>
      <c r="B418" s="61"/>
    </row>
    <row r="419" spans="1:2" x14ac:dyDescent="0.25">
      <c r="A419" s="61"/>
      <c r="B419" s="61"/>
    </row>
    <row r="420" spans="1:2" x14ac:dyDescent="0.25">
      <c r="A420" s="61"/>
      <c r="B420" s="61"/>
    </row>
    <row r="421" spans="1:2" x14ac:dyDescent="0.25">
      <c r="A421" s="61"/>
      <c r="B421" s="61"/>
    </row>
    <row r="422" spans="1:2" x14ac:dyDescent="0.25">
      <c r="A422" s="61"/>
      <c r="B422" s="61"/>
    </row>
    <row r="423" spans="1:2" x14ac:dyDescent="0.25">
      <c r="A423" s="61"/>
      <c r="B423" s="61"/>
    </row>
    <row r="424" spans="1:2" x14ac:dyDescent="0.25">
      <c r="A424" s="61"/>
      <c r="B424" s="61"/>
    </row>
    <row r="425" spans="1:2" x14ac:dyDescent="0.25">
      <c r="A425" s="61"/>
      <c r="B425" s="61"/>
    </row>
    <row r="426" spans="1:2" x14ac:dyDescent="0.25">
      <c r="A426" s="61"/>
      <c r="B426" s="61"/>
    </row>
    <row r="427" spans="1:2" x14ac:dyDescent="0.25">
      <c r="A427" s="61"/>
      <c r="B427" s="61"/>
    </row>
    <row r="428" spans="1:2" x14ac:dyDescent="0.25">
      <c r="A428" s="61"/>
      <c r="B428" s="61"/>
    </row>
    <row r="429" spans="1:2" x14ac:dyDescent="0.25">
      <c r="A429" s="61"/>
      <c r="B429" s="61"/>
    </row>
    <row r="430" spans="1:2" x14ac:dyDescent="0.25">
      <c r="A430" s="61"/>
      <c r="B430" s="61"/>
    </row>
    <row r="431" spans="1:2" x14ac:dyDescent="0.25">
      <c r="A431" s="61"/>
      <c r="B431" s="61"/>
    </row>
    <row r="432" spans="1:2" x14ac:dyDescent="0.25">
      <c r="A432" s="61"/>
      <c r="B432" s="61"/>
    </row>
    <row r="433" spans="1:2" x14ac:dyDescent="0.25">
      <c r="A433" s="61"/>
      <c r="B433" s="61"/>
    </row>
    <row r="434" spans="1:2" x14ac:dyDescent="0.25">
      <c r="A434" s="61"/>
      <c r="B434" s="61"/>
    </row>
    <row r="435" spans="1:2" x14ac:dyDescent="0.25">
      <c r="A435" s="61"/>
      <c r="B435" s="61"/>
    </row>
    <row r="436" spans="1:2" x14ac:dyDescent="0.25">
      <c r="A436" s="61"/>
      <c r="B436" s="61"/>
    </row>
    <row r="437" spans="1:2" x14ac:dyDescent="0.25">
      <c r="A437" s="61"/>
      <c r="B437" s="61"/>
    </row>
    <row r="438" spans="1:2" x14ac:dyDescent="0.25">
      <c r="A438" s="61"/>
      <c r="B438" s="61"/>
    </row>
    <row r="439" spans="1:2" x14ac:dyDescent="0.25">
      <c r="A439" s="61"/>
      <c r="B439" s="61"/>
    </row>
    <row r="440" spans="1:2" x14ac:dyDescent="0.25">
      <c r="A440" s="61"/>
      <c r="B440" s="61"/>
    </row>
    <row r="441" spans="1:2" x14ac:dyDescent="0.25">
      <c r="A441" s="61"/>
      <c r="B441" s="61"/>
    </row>
    <row r="442" spans="1:2" x14ac:dyDescent="0.25">
      <c r="A442" s="61"/>
      <c r="B442" s="61"/>
    </row>
    <row r="443" spans="1:2" x14ac:dyDescent="0.25">
      <c r="A443" s="61"/>
      <c r="B443" s="61"/>
    </row>
    <row r="444" spans="1:2" x14ac:dyDescent="0.25">
      <c r="A444" s="61"/>
      <c r="B444" s="61"/>
    </row>
    <row r="445" spans="1:2" x14ac:dyDescent="0.25">
      <c r="A445" s="61"/>
      <c r="B445" s="61"/>
    </row>
    <row r="446" spans="1:2" x14ac:dyDescent="0.25">
      <c r="A446" s="61"/>
      <c r="B446" s="61"/>
    </row>
    <row r="447" spans="1:2" x14ac:dyDescent="0.25">
      <c r="A447" s="61"/>
      <c r="B447" s="61"/>
    </row>
    <row r="448" spans="1:2" x14ac:dyDescent="0.25">
      <c r="A448" s="61"/>
      <c r="B448" s="61"/>
    </row>
    <row r="449" spans="1:2" x14ac:dyDescent="0.25">
      <c r="A449" s="61"/>
      <c r="B449" s="61"/>
    </row>
    <row r="450" spans="1:2" x14ac:dyDescent="0.25">
      <c r="A450" s="61"/>
      <c r="B450" s="61"/>
    </row>
    <row r="451" spans="1:2" x14ac:dyDescent="0.25">
      <c r="A451" s="61"/>
      <c r="B451" s="61"/>
    </row>
    <row r="452" spans="1:2" x14ac:dyDescent="0.25">
      <c r="A452" s="61"/>
      <c r="B452" s="61"/>
    </row>
    <row r="453" spans="1:2" x14ac:dyDescent="0.25">
      <c r="A453" s="61"/>
      <c r="B453" s="61"/>
    </row>
    <row r="454" spans="1:2" x14ac:dyDescent="0.25">
      <c r="A454" s="61"/>
      <c r="B454" s="61"/>
    </row>
    <row r="455" spans="1:2" x14ac:dyDescent="0.25">
      <c r="A455" s="61"/>
      <c r="B455" s="61"/>
    </row>
    <row r="456" spans="1:2" x14ac:dyDescent="0.25">
      <c r="A456" s="61"/>
      <c r="B456" s="61"/>
    </row>
    <row r="457" spans="1:2" x14ac:dyDescent="0.25">
      <c r="A457" s="61"/>
      <c r="B457" s="61"/>
    </row>
    <row r="458" spans="1:2" x14ac:dyDescent="0.25">
      <c r="A458" s="61"/>
      <c r="B458" s="61"/>
    </row>
    <row r="459" spans="1:2" x14ac:dyDescent="0.25">
      <c r="A459" s="61"/>
      <c r="B459" s="61"/>
    </row>
    <row r="460" spans="1:2" x14ac:dyDescent="0.25">
      <c r="A460" s="61"/>
      <c r="B460" s="61"/>
    </row>
    <row r="461" spans="1:2" x14ac:dyDescent="0.25">
      <c r="A461" s="61"/>
      <c r="B461" s="61"/>
    </row>
    <row r="462" spans="1:2" x14ac:dyDescent="0.25">
      <c r="A462" s="61"/>
      <c r="B462" s="61"/>
    </row>
    <row r="463" spans="1:2" x14ac:dyDescent="0.25">
      <c r="A463" s="61"/>
      <c r="B463" s="61"/>
    </row>
    <row r="464" spans="1:2" x14ac:dyDescent="0.25">
      <c r="A464" s="61"/>
      <c r="B464" s="61"/>
    </row>
    <row r="465" spans="1:2" x14ac:dyDescent="0.25">
      <c r="A465" s="61"/>
      <c r="B465" s="61"/>
    </row>
    <row r="466" spans="1:2" x14ac:dyDescent="0.25">
      <c r="A466" s="61"/>
      <c r="B466" s="61"/>
    </row>
    <row r="467" spans="1:2" x14ac:dyDescent="0.25">
      <c r="A467" s="61"/>
      <c r="B467" s="61"/>
    </row>
    <row r="468" spans="1:2" x14ac:dyDescent="0.25">
      <c r="A468" s="61"/>
      <c r="B468" s="61"/>
    </row>
    <row r="469" spans="1:2" x14ac:dyDescent="0.25">
      <c r="A469" s="61"/>
      <c r="B469" s="61"/>
    </row>
    <row r="470" spans="1:2" x14ac:dyDescent="0.25">
      <c r="A470" s="61"/>
      <c r="B470" s="61"/>
    </row>
    <row r="471" spans="1:2" x14ac:dyDescent="0.25">
      <c r="A471" s="61"/>
      <c r="B471" s="61"/>
    </row>
    <row r="472" spans="1:2" x14ac:dyDescent="0.25">
      <c r="A472" s="61"/>
      <c r="B472" s="61"/>
    </row>
    <row r="473" spans="1:2" x14ac:dyDescent="0.25">
      <c r="A473" s="61"/>
      <c r="B473" s="61"/>
    </row>
    <row r="474" spans="1:2" x14ac:dyDescent="0.25">
      <c r="A474" s="61"/>
      <c r="B474" s="61"/>
    </row>
    <row r="475" spans="1:2" x14ac:dyDescent="0.25">
      <c r="A475" s="61"/>
      <c r="B475" s="61"/>
    </row>
    <row r="476" spans="1:2" x14ac:dyDescent="0.25">
      <c r="A476" s="61"/>
      <c r="B476" s="61"/>
    </row>
    <row r="477" spans="1:2" x14ac:dyDescent="0.25">
      <c r="A477" s="61"/>
      <c r="B477" s="61"/>
    </row>
    <row r="478" spans="1:2" x14ac:dyDescent="0.25">
      <c r="A478" s="61"/>
      <c r="B478" s="61"/>
    </row>
    <row r="479" spans="1:2" x14ac:dyDescent="0.25">
      <c r="A479" s="61"/>
      <c r="B479" s="61"/>
    </row>
    <row r="480" spans="1:2" x14ac:dyDescent="0.25">
      <c r="A480" s="61"/>
      <c r="B480" s="61"/>
    </row>
    <row r="481" spans="1:2" x14ac:dyDescent="0.25">
      <c r="A481" s="61"/>
      <c r="B481" s="61"/>
    </row>
    <row r="482" spans="1:2" x14ac:dyDescent="0.25">
      <c r="A482" s="61"/>
      <c r="B482" s="61"/>
    </row>
    <row r="483" spans="1:2" x14ac:dyDescent="0.25">
      <c r="A483" s="61"/>
      <c r="B483" s="61"/>
    </row>
    <row r="484" spans="1:2" x14ac:dyDescent="0.25">
      <c r="A484" s="61"/>
      <c r="B484" s="61"/>
    </row>
    <row r="485" spans="1:2" x14ac:dyDescent="0.25">
      <c r="A485" s="61"/>
      <c r="B485" s="61"/>
    </row>
    <row r="486" spans="1:2" x14ac:dyDescent="0.25">
      <c r="A486" s="61"/>
      <c r="B486" s="61"/>
    </row>
    <row r="487" spans="1:2" x14ac:dyDescent="0.25">
      <c r="A487" s="61"/>
      <c r="B487" s="61"/>
    </row>
    <row r="488" spans="1:2" x14ac:dyDescent="0.25">
      <c r="A488" s="61"/>
      <c r="B488" s="61"/>
    </row>
    <row r="489" spans="1:2" x14ac:dyDescent="0.25">
      <c r="A489" s="61"/>
      <c r="B489" s="61"/>
    </row>
    <row r="490" spans="1:2" x14ac:dyDescent="0.25">
      <c r="A490" s="61"/>
      <c r="B490" s="61"/>
    </row>
    <row r="491" spans="1:2" x14ac:dyDescent="0.25">
      <c r="A491" s="61"/>
      <c r="B491" s="61"/>
    </row>
    <row r="492" spans="1:2" x14ac:dyDescent="0.25">
      <c r="A492" s="61"/>
      <c r="B492" s="61"/>
    </row>
    <row r="493" spans="1:2" x14ac:dyDescent="0.25">
      <c r="A493" s="61"/>
      <c r="B493" s="61"/>
    </row>
    <row r="494" spans="1:2" x14ac:dyDescent="0.25">
      <c r="A494" s="61"/>
      <c r="B494" s="61"/>
    </row>
    <row r="495" spans="1:2" x14ac:dyDescent="0.25">
      <c r="A495" s="61"/>
      <c r="B495" s="61"/>
    </row>
    <row r="496" spans="1:2" x14ac:dyDescent="0.25">
      <c r="A496" s="61"/>
      <c r="B496" s="61"/>
    </row>
    <row r="497" spans="1:2" x14ac:dyDescent="0.25">
      <c r="A497" s="61"/>
      <c r="B497" s="61"/>
    </row>
    <row r="498" spans="1:2" x14ac:dyDescent="0.25">
      <c r="A498" s="61"/>
      <c r="B498" s="61"/>
    </row>
    <row r="499" spans="1:2" x14ac:dyDescent="0.25">
      <c r="A499" s="61"/>
      <c r="B499" s="61"/>
    </row>
    <row r="500" spans="1:2" x14ac:dyDescent="0.25">
      <c r="A500" s="61"/>
      <c r="B500" s="61"/>
    </row>
    <row r="501" spans="1:2" x14ac:dyDescent="0.25">
      <c r="A501" s="61"/>
      <c r="B501" s="61"/>
    </row>
    <row r="502" spans="1:2" x14ac:dyDescent="0.25">
      <c r="A502" s="61"/>
      <c r="B502" s="61"/>
    </row>
    <row r="503" spans="1:2" x14ac:dyDescent="0.25">
      <c r="A503" s="61"/>
      <c r="B503" s="61"/>
    </row>
    <row r="504" spans="1:2" x14ac:dyDescent="0.25">
      <c r="A504" s="61"/>
      <c r="B504" s="61"/>
    </row>
    <row r="505" spans="1:2" x14ac:dyDescent="0.25">
      <c r="A505" s="61"/>
      <c r="B505" s="61"/>
    </row>
    <row r="506" spans="1:2" x14ac:dyDescent="0.25">
      <c r="A506" s="61"/>
      <c r="B506" s="61"/>
    </row>
    <row r="507" spans="1:2" x14ac:dyDescent="0.25">
      <c r="A507" s="61"/>
      <c r="B507" s="61"/>
    </row>
    <row r="508" spans="1:2" x14ac:dyDescent="0.25">
      <c r="A508" s="61"/>
      <c r="B508" s="61"/>
    </row>
    <row r="509" spans="1:2" x14ac:dyDescent="0.25">
      <c r="A509" s="61"/>
      <c r="B509" s="61"/>
    </row>
    <row r="510" spans="1:2" x14ac:dyDescent="0.25">
      <c r="A510" s="61"/>
      <c r="B510" s="61"/>
    </row>
    <row r="511" spans="1:2" x14ac:dyDescent="0.25">
      <c r="A511" s="61"/>
      <c r="B511" s="61"/>
    </row>
    <row r="512" spans="1:2" x14ac:dyDescent="0.25">
      <c r="A512" s="61"/>
      <c r="B512" s="61"/>
    </row>
    <row r="513" spans="1:2" x14ac:dyDescent="0.25">
      <c r="A513" s="61"/>
      <c r="B513" s="61"/>
    </row>
    <row r="514" spans="1:2" x14ac:dyDescent="0.25">
      <c r="A514" s="61"/>
      <c r="B514" s="61"/>
    </row>
    <row r="515" spans="1:2" x14ac:dyDescent="0.25">
      <c r="A515" s="61"/>
      <c r="B515" s="61"/>
    </row>
    <row r="516" spans="1:2" x14ac:dyDescent="0.25">
      <c r="A516" s="61"/>
      <c r="B516" s="61"/>
    </row>
    <row r="517" spans="1:2" x14ac:dyDescent="0.25">
      <c r="A517" s="61"/>
      <c r="B517" s="61"/>
    </row>
    <row r="518" spans="1:2" x14ac:dyDescent="0.25">
      <c r="A518" s="61"/>
      <c r="B518" s="61"/>
    </row>
    <row r="519" spans="1:2" x14ac:dyDescent="0.25">
      <c r="A519" s="61"/>
      <c r="B519" s="61"/>
    </row>
    <row r="520" spans="1:2" x14ac:dyDescent="0.25">
      <c r="A520" s="61"/>
      <c r="B520" s="61"/>
    </row>
    <row r="521" spans="1:2" x14ac:dyDescent="0.25">
      <c r="A521" s="61"/>
      <c r="B521" s="61"/>
    </row>
    <row r="522" spans="1:2" x14ac:dyDescent="0.25">
      <c r="A522" s="61"/>
      <c r="B522" s="61"/>
    </row>
    <row r="523" spans="1:2" x14ac:dyDescent="0.25">
      <c r="A523" s="61"/>
      <c r="B523" s="61"/>
    </row>
    <row r="524" spans="1:2" x14ac:dyDescent="0.25">
      <c r="A524" s="61"/>
      <c r="B524" s="61"/>
    </row>
    <row r="525" spans="1:2" x14ac:dyDescent="0.25">
      <c r="A525" s="61"/>
      <c r="B525" s="61"/>
    </row>
    <row r="526" spans="1:2" x14ac:dyDescent="0.25">
      <c r="A526" s="61"/>
      <c r="B526" s="61"/>
    </row>
    <row r="527" spans="1:2" x14ac:dyDescent="0.25">
      <c r="A527" s="61"/>
      <c r="B527" s="61"/>
    </row>
    <row r="528" spans="1:2" x14ac:dyDescent="0.25">
      <c r="A528" s="61"/>
      <c r="B528" s="61"/>
    </row>
    <row r="529" spans="1:2" x14ac:dyDescent="0.25">
      <c r="A529" s="61"/>
      <c r="B529" s="61"/>
    </row>
    <row r="530" spans="1:2" x14ac:dyDescent="0.25">
      <c r="A530" s="61"/>
      <c r="B530" s="61"/>
    </row>
    <row r="531" spans="1:2" x14ac:dyDescent="0.25">
      <c r="A531" s="61"/>
      <c r="B531" s="61"/>
    </row>
    <row r="532" spans="1:2" x14ac:dyDescent="0.25">
      <c r="A532" s="61"/>
      <c r="B532" s="61"/>
    </row>
    <row r="533" spans="1:2" x14ac:dyDescent="0.25">
      <c r="A533" s="61"/>
      <c r="B533" s="61"/>
    </row>
    <row r="534" spans="1:2" x14ac:dyDescent="0.25">
      <c r="A534" s="61"/>
      <c r="B534" s="61"/>
    </row>
    <row r="535" spans="1:2" x14ac:dyDescent="0.25">
      <c r="A535" s="61"/>
      <c r="B535" s="61"/>
    </row>
    <row r="536" spans="1:2" x14ac:dyDescent="0.25">
      <c r="A536" s="61"/>
      <c r="B536" s="61"/>
    </row>
    <row r="537" spans="1:2" x14ac:dyDescent="0.25">
      <c r="A537" s="61"/>
      <c r="B537" s="61"/>
    </row>
    <row r="538" spans="1:2" x14ac:dyDescent="0.25">
      <c r="A538" s="61"/>
      <c r="B538" s="61"/>
    </row>
    <row r="539" spans="1:2" x14ac:dyDescent="0.25">
      <c r="A539" s="61"/>
      <c r="B539" s="61"/>
    </row>
    <row r="540" spans="1:2" x14ac:dyDescent="0.25">
      <c r="A540" s="61"/>
      <c r="B540" s="61"/>
    </row>
    <row r="541" spans="1:2" x14ac:dyDescent="0.25">
      <c r="A541" s="61"/>
      <c r="B541" s="61"/>
    </row>
    <row r="542" spans="1:2" x14ac:dyDescent="0.25">
      <c r="A542" s="61"/>
      <c r="B542" s="61"/>
    </row>
    <row r="543" spans="1:2" x14ac:dyDescent="0.25">
      <c r="A543" s="61"/>
      <c r="B543" s="61"/>
    </row>
    <row r="544" spans="1:2" x14ac:dyDescent="0.25">
      <c r="A544" s="61"/>
      <c r="B544" s="61"/>
    </row>
    <row r="545" spans="1:2" x14ac:dyDescent="0.25">
      <c r="A545" s="61"/>
      <c r="B545" s="61"/>
    </row>
    <row r="546" spans="1:2" x14ac:dyDescent="0.25">
      <c r="A546" s="61"/>
      <c r="B546" s="61"/>
    </row>
    <row r="547" spans="1:2" x14ac:dyDescent="0.25">
      <c r="A547" s="61"/>
      <c r="B547" s="61"/>
    </row>
    <row r="548" spans="1:2" x14ac:dyDescent="0.25">
      <c r="A548" s="61"/>
      <c r="B548" s="61"/>
    </row>
    <row r="549" spans="1:2" x14ac:dyDescent="0.25">
      <c r="A549" s="61"/>
      <c r="B549" s="61"/>
    </row>
    <row r="550" spans="1:2" x14ac:dyDescent="0.25">
      <c r="A550" s="61"/>
      <c r="B550" s="61"/>
    </row>
    <row r="551" spans="1:2" x14ac:dyDescent="0.25">
      <c r="A551" s="61"/>
      <c r="B551" s="61"/>
    </row>
    <row r="552" spans="1:2" x14ac:dyDescent="0.25">
      <c r="A552" s="61"/>
      <c r="B552" s="61"/>
    </row>
    <row r="553" spans="1:2" x14ac:dyDescent="0.25">
      <c r="A553" s="61"/>
      <c r="B553" s="61"/>
    </row>
    <row r="554" spans="1:2" x14ac:dyDescent="0.25">
      <c r="A554" s="61"/>
      <c r="B554" s="61"/>
    </row>
    <row r="555" spans="1:2" x14ac:dyDescent="0.25">
      <c r="A555" s="61"/>
      <c r="B555" s="61"/>
    </row>
    <row r="556" spans="1:2" x14ac:dyDescent="0.25">
      <c r="A556" s="61"/>
      <c r="B556" s="61"/>
    </row>
    <row r="557" spans="1:2" x14ac:dyDescent="0.25">
      <c r="A557" s="61"/>
      <c r="B557" s="61"/>
    </row>
    <row r="558" spans="1:2" x14ac:dyDescent="0.25">
      <c r="A558" s="61"/>
      <c r="B558" s="61"/>
    </row>
    <row r="559" spans="1:2" x14ac:dyDescent="0.25">
      <c r="A559" s="61"/>
      <c r="B559" s="61"/>
    </row>
    <row r="560" spans="1:2" x14ac:dyDescent="0.25">
      <c r="A560" s="61"/>
      <c r="B560" s="61"/>
    </row>
    <row r="561" spans="1:2" x14ac:dyDescent="0.25">
      <c r="A561" s="61"/>
      <c r="B561" s="61"/>
    </row>
    <row r="562" spans="1:2" x14ac:dyDescent="0.25">
      <c r="A562" s="61"/>
      <c r="B562" s="61"/>
    </row>
    <row r="563" spans="1:2" x14ac:dyDescent="0.25">
      <c r="A563" s="61"/>
      <c r="B563" s="61"/>
    </row>
    <row r="564" spans="1:2" x14ac:dyDescent="0.25">
      <c r="A564" s="61"/>
      <c r="B564" s="61"/>
    </row>
    <row r="565" spans="1:2" x14ac:dyDescent="0.25">
      <c r="A565" s="61"/>
      <c r="B565" s="61"/>
    </row>
    <row r="566" spans="1:2" x14ac:dyDescent="0.25">
      <c r="A566" s="61"/>
      <c r="B566" s="61"/>
    </row>
    <row r="567" spans="1:2" x14ac:dyDescent="0.25">
      <c r="A567" s="61"/>
      <c r="B567" s="61"/>
    </row>
    <row r="568" spans="1:2" x14ac:dyDescent="0.25">
      <c r="A568" s="61"/>
      <c r="B568" s="61"/>
    </row>
    <row r="569" spans="1:2" x14ac:dyDescent="0.25">
      <c r="A569" s="61"/>
      <c r="B569" s="61"/>
    </row>
    <row r="570" spans="1:2" x14ac:dyDescent="0.25">
      <c r="A570" s="61"/>
      <c r="B570" s="61"/>
    </row>
    <row r="571" spans="1:2" x14ac:dyDescent="0.25">
      <c r="A571" s="61"/>
      <c r="B571" s="61"/>
    </row>
    <row r="572" spans="1:2" x14ac:dyDescent="0.25">
      <c r="A572" s="61"/>
      <c r="B572" s="61"/>
    </row>
    <row r="573" spans="1:2" x14ac:dyDescent="0.25">
      <c r="A573" s="61"/>
      <c r="B573" s="61"/>
    </row>
    <row r="574" spans="1:2" x14ac:dyDescent="0.25">
      <c r="A574" s="61"/>
      <c r="B574" s="61"/>
    </row>
    <row r="575" spans="1:2" x14ac:dyDescent="0.25">
      <c r="A575" s="61"/>
      <c r="B575" s="61"/>
    </row>
    <row r="576" spans="1:2" x14ac:dyDescent="0.25">
      <c r="A576" s="61"/>
      <c r="B576" s="61"/>
    </row>
    <row r="577" spans="1:2" x14ac:dyDescent="0.25">
      <c r="A577" s="61"/>
      <c r="B577" s="61"/>
    </row>
    <row r="578" spans="1:2" x14ac:dyDescent="0.25">
      <c r="A578" s="61"/>
      <c r="B578" s="61"/>
    </row>
    <row r="579" spans="1:2" x14ac:dyDescent="0.25">
      <c r="A579" s="61"/>
      <c r="B579" s="61"/>
    </row>
    <row r="580" spans="1:2" x14ac:dyDescent="0.25">
      <c r="A580" s="61"/>
      <c r="B580" s="61"/>
    </row>
    <row r="581" spans="1:2" x14ac:dyDescent="0.25">
      <c r="A581" s="61"/>
      <c r="B581" s="61"/>
    </row>
    <row r="582" spans="1:2" x14ac:dyDescent="0.25">
      <c r="A582" s="61"/>
      <c r="B582" s="61"/>
    </row>
    <row r="583" spans="1:2" x14ac:dyDescent="0.25">
      <c r="A583" s="61"/>
      <c r="B583" s="61"/>
    </row>
    <row r="584" spans="1:2" x14ac:dyDescent="0.25">
      <c r="A584" s="61"/>
      <c r="B584" s="61"/>
    </row>
    <row r="585" spans="1:2" x14ac:dyDescent="0.25">
      <c r="A585" s="61"/>
      <c r="B585" s="61"/>
    </row>
    <row r="586" spans="1:2" x14ac:dyDescent="0.25">
      <c r="A586" s="61"/>
      <c r="B586" s="61"/>
    </row>
    <row r="587" spans="1:2" x14ac:dyDescent="0.25">
      <c r="A587" s="61"/>
      <c r="B587" s="61"/>
    </row>
    <row r="588" spans="1:2" x14ac:dyDescent="0.25">
      <c r="A588" s="61"/>
      <c r="B588" s="61"/>
    </row>
    <row r="589" spans="1:2" x14ac:dyDescent="0.25">
      <c r="A589" s="61"/>
      <c r="B589" s="61"/>
    </row>
    <row r="590" spans="1:2" x14ac:dyDescent="0.25">
      <c r="A590" s="61"/>
      <c r="B590" s="61"/>
    </row>
    <row r="591" spans="1:2" x14ac:dyDescent="0.25">
      <c r="A591" s="61"/>
      <c r="B591" s="61"/>
    </row>
    <row r="592" spans="1:2" x14ac:dyDescent="0.25">
      <c r="A592" s="61"/>
      <c r="B592" s="61"/>
    </row>
    <row r="593" spans="1:2" x14ac:dyDescent="0.25">
      <c r="A593" s="61"/>
      <c r="B593" s="61"/>
    </row>
    <row r="594" spans="1:2" x14ac:dyDescent="0.25">
      <c r="A594" s="61"/>
      <c r="B594" s="61"/>
    </row>
    <row r="595" spans="1:2" x14ac:dyDescent="0.25">
      <c r="A595" s="61"/>
      <c r="B595" s="61"/>
    </row>
    <row r="596" spans="1:2" x14ac:dyDescent="0.25">
      <c r="A596" s="61"/>
      <c r="B596" s="61"/>
    </row>
    <row r="597" spans="1:2" x14ac:dyDescent="0.25">
      <c r="A597" s="61"/>
      <c r="B597" s="61"/>
    </row>
    <row r="598" spans="1:2" x14ac:dyDescent="0.25">
      <c r="A598" s="61"/>
      <c r="B598" s="61"/>
    </row>
    <row r="599" spans="1:2" x14ac:dyDescent="0.25">
      <c r="A599" s="61"/>
      <c r="B599" s="61"/>
    </row>
    <row r="600" spans="1:2" x14ac:dyDescent="0.25">
      <c r="A600" s="61"/>
      <c r="B600" s="61"/>
    </row>
    <row r="601" spans="1:2" x14ac:dyDescent="0.25">
      <c r="A601" s="61"/>
      <c r="B601" s="61"/>
    </row>
    <row r="602" spans="1:2" x14ac:dyDescent="0.25">
      <c r="A602" s="61"/>
      <c r="B602" s="61"/>
    </row>
    <row r="603" spans="1:2" x14ac:dyDescent="0.25">
      <c r="A603" s="61"/>
      <c r="B603" s="61"/>
    </row>
    <row r="604" spans="1:2" x14ac:dyDescent="0.25">
      <c r="A604" s="61"/>
      <c r="B604" s="61"/>
    </row>
    <row r="605" spans="1:2" x14ac:dyDescent="0.25">
      <c r="A605" s="61"/>
      <c r="B605" s="61"/>
    </row>
    <row r="606" spans="1:2" x14ac:dyDescent="0.25">
      <c r="A606" s="61"/>
      <c r="B606" s="61"/>
    </row>
    <row r="607" spans="1:2" x14ac:dyDescent="0.25">
      <c r="A607" s="61"/>
      <c r="B607" s="61"/>
    </row>
    <row r="608" spans="1:2" x14ac:dyDescent="0.25">
      <c r="A608" s="61"/>
      <c r="B608" s="61"/>
    </row>
    <row r="609" spans="1:2" x14ac:dyDescent="0.25">
      <c r="A609" s="61"/>
      <c r="B609" s="61"/>
    </row>
    <row r="610" spans="1:2" x14ac:dyDescent="0.25">
      <c r="A610" s="61"/>
      <c r="B610" s="61"/>
    </row>
    <row r="611" spans="1:2" x14ac:dyDescent="0.25">
      <c r="A611" s="61"/>
      <c r="B611" s="61"/>
    </row>
    <row r="612" spans="1:2" x14ac:dyDescent="0.25">
      <c r="A612" s="61"/>
      <c r="B612" s="61"/>
    </row>
    <row r="613" spans="1:2" x14ac:dyDescent="0.25">
      <c r="A613" s="61"/>
      <c r="B613" s="61"/>
    </row>
    <row r="614" spans="1:2" x14ac:dyDescent="0.25">
      <c r="A614" s="61"/>
      <c r="B614" s="61"/>
    </row>
    <row r="615" spans="1:2" x14ac:dyDescent="0.25">
      <c r="A615" s="61"/>
      <c r="B615" s="61"/>
    </row>
    <row r="616" spans="1:2" x14ac:dyDescent="0.25">
      <c r="A616" s="61"/>
      <c r="B616" s="61"/>
    </row>
    <row r="617" spans="1:2" x14ac:dyDescent="0.25">
      <c r="A617" s="61"/>
      <c r="B617" s="61"/>
    </row>
    <row r="618" spans="1:2" x14ac:dyDescent="0.25">
      <c r="A618" s="61"/>
      <c r="B618" s="61"/>
    </row>
    <row r="619" spans="1:2" x14ac:dyDescent="0.25">
      <c r="A619" s="61"/>
      <c r="B619" s="61"/>
    </row>
    <row r="620" spans="1:2" x14ac:dyDescent="0.25">
      <c r="A620" s="61"/>
      <c r="B620" s="61"/>
    </row>
    <row r="621" spans="1:2" x14ac:dyDescent="0.25">
      <c r="A621" s="61"/>
      <c r="B621" s="61"/>
    </row>
    <row r="622" spans="1:2" x14ac:dyDescent="0.25">
      <c r="A622" s="61"/>
      <c r="B622" s="61"/>
    </row>
    <row r="623" spans="1:2" x14ac:dyDescent="0.25">
      <c r="A623" s="61"/>
      <c r="B623" s="61"/>
    </row>
    <row r="624" spans="1:2" x14ac:dyDescent="0.25">
      <c r="A624" s="61"/>
      <c r="B624" s="61"/>
    </row>
    <row r="625" spans="1:2" x14ac:dyDescent="0.25">
      <c r="A625" s="61"/>
      <c r="B625" s="61"/>
    </row>
    <row r="626" spans="1:2" x14ac:dyDescent="0.25">
      <c r="A626" s="61"/>
      <c r="B626" s="61"/>
    </row>
    <row r="627" spans="1:2" x14ac:dyDescent="0.25">
      <c r="A627" s="61"/>
      <c r="B627" s="61"/>
    </row>
    <row r="628" spans="1:2" x14ac:dyDescent="0.25">
      <c r="A628" s="61"/>
      <c r="B628" s="61"/>
    </row>
    <row r="629" spans="1:2" x14ac:dyDescent="0.25">
      <c r="A629" s="61"/>
      <c r="B629" s="61"/>
    </row>
    <row r="630" spans="1:2" x14ac:dyDescent="0.25">
      <c r="A630" s="61"/>
      <c r="B630" s="61"/>
    </row>
    <row r="631" spans="1:2" x14ac:dyDescent="0.25">
      <c r="A631" s="61"/>
      <c r="B631" s="61"/>
    </row>
    <row r="632" spans="1:2" x14ac:dyDescent="0.25">
      <c r="A632" s="61"/>
      <c r="B632" s="61"/>
    </row>
    <row r="633" spans="1:2" x14ac:dyDescent="0.25">
      <c r="A633" s="61"/>
      <c r="B633" s="61"/>
    </row>
    <row r="634" spans="1:2" x14ac:dyDescent="0.25">
      <c r="A634" s="61"/>
      <c r="B634" s="61"/>
    </row>
    <row r="635" spans="1:2" x14ac:dyDescent="0.25">
      <c r="A635" s="61"/>
      <c r="B635" s="61"/>
    </row>
    <row r="636" spans="1:2" x14ac:dyDescent="0.25">
      <c r="A636" s="61"/>
      <c r="B636" s="61"/>
    </row>
    <row r="637" spans="1:2" x14ac:dyDescent="0.25">
      <c r="A637" s="61"/>
      <c r="B637" s="61"/>
    </row>
    <row r="638" spans="1:2" x14ac:dyDescent="0.25">
      <c r="A638" s="61"/>
      <c r="B638" s="61"/>
    </row>
    <row r="639" spans="1:2" x14ac:dyDescent="0.25">
      <c r="A639" s="61"/>
      <c r="B639" s="61"/>
    </row>
    <row r="640" spans="1:2" x14ac:dyDescent="0.25">
      <c r="A640" s="61"/>
      <c r="B640" s="61"/>
    </row>
    <row r="641" spans="1:2" x14ac:dyDescent="0.25">
      <c r="A641" s="61"/>
      <c r="B641" s="61"/>
    </row>
    <row r="642" spans="1:2" x14ac:dyDescent="0.25">
      <c r="A642" s="61"/>
      <c r="B642" s="61"/>
    </row>
    <row r="643" spans="1:2" x14ac:dyDescent="0.25">
      <c r="A643" s="61"/>
      <c r="B643" s="61"/>
    </row>
    <row r="644" spans="1:2" x14ac:dyDescent="0.25">
      <c r="A644" s="61"/>
      <c r="B644" s="61"/>
    </row>
    <row r="645" spans="1:2" x14ac:dyDescent="0.25">
      <c r="A645" s="61"/>
      <c r="B645" s="61"/>
    </row>
    <row r="646" spans="1:2" x14ac:dyDescent="0.25">
      <c r="A646" s="61"/>
      <c r="B646" s="61"/>
    </row>
    <row r="647" spans="1:2" x14ac:dyDescent="0.25">
      <c r="A647" s="61"/>
      <c r="B647" s="61"/>
    </row>
    <row r="648" spans="1:2" x14ac:dyDescent="0.25">
      <c r="A648" s="61"/>
      <c r="B648" s="61"/>
    </row>
    <row r="649" spans="1:2" x14ac:dyDescent="0.25">
      <c r="A649" s="61"/>
      <c r="B649" s="61"/>
    </row>
    <row r="650" spans="1:2" x14ac:dyDescent="0.25">
      <c r="A650" s="61"/>
      <c r="B650" s="61"/>
    </row>
    <row r="651" spans="1:2" x14ac:dyDescent="0.25">
      <c r="A651" s="61"/>
      <c r="B651" s="61"/>
    </row>
    <row r="652" spans="1:2" x14ac:dyDescent="0.25">
      <c r="A652" s="61"/>
      <c r="B652" s="61"/>
    </row>
    <row r="653" spans="1:2" x14ac:dyDescent="0.25">
      <c r="A653" s="61"/>
      <c r="B653" s="61"/>
    </row>
    <row r="654" spans="1:2" x14ac:dyDescent="0.25">
      <c r="A654" s="61"/>
      <c r="B654" s="61"/>
    </row>
    <row r="655" spans="1:2" x14ac:dyDescent="0.25">
      <c r="A655" s="61"/>
      <c r="B655" s="61"/>
    </row>
    <row r="656" spans="1:2" x14ac:dyDescent="0.25">
      <c r="A656" s="61"/>
      <c r="B656" s="61"/>
    </row>
    <row r="657" spans="1:2" x14ac:dyDescent="0.25">
      <c r="A657" s="61"/>
      <c r="B657" s="61"/>
    </row>
    <row r="658" spans="1:2" x14ac:dyDescent="0.25">
      <c r="A658" s="61"/>
      <c r="B658" s="61"/>
    </row>
    <row r="659" spans="1:2" x14ac:dyDescent="0.25">
      <c r="A659" s="61"/>
      <c r="B659" s="61"/>
    </row>
    <row r="660" spans="1:2" x14ac:dyDescent="0.25">
      <c r="A660" s="61"/>
      <c r="B660" s="61"/>
    </row>
    <row r="661" spans="1:2" x14ac:dyDescent="0.25">
      <c r="A661" s="61"/>
      <c r="B661" s="61"/>
    </row>
    <row r="662" spans="1:2" x14ac:dyDescent="0.25">
      <c r="A662" s="61"/>
      <c r="B662" s="61"/>
    </row>
    <row r="663" spans="1:2" x14ac:dyDescent="0.25">
      <c r="A663" s="61"/>
      <c r="B663" s="61"/>
    </row>
    <row r="664" spans="1:2" x14ac:dyDescent="0.25">
      <c r="A664" s="61"/>
      <c r="B664" s="61"/>
    </row>
    <row r="665" spans="1:2" x14ac:dyDescent="0.25">
      <c r="A665" s="61"/>
      <c r="B665" s="61"/>
    </row>
    <row r="666" spans="1:2" x14ac:dyDescent="0.25">
      <c r="A666" s="61"/>
      <c r="B666" s="61"/>
    </row>
    <row r="667" spans="1:2" x14ac:dyDescent="0.25">
      <c r="A667" s="61"/>
      <c r="B667" s="61"/>
    </row>
    <row r="668" spans="1:2" x14ac:dyDescent="0.25">
      <c r="A668" s="61"/>
      <c r="B668" s="61"/>
    </row>
    <row r="669" spans="1:2" x14ac:dyDescent="0.25">
      <c r="A669" s="61"/>
      <c r="B669" s="61"/>
    </row>
    <row r="670" spans="1:2" x14ac:dyDescent="0.25">
      <c r="A670" s="61"/>
      <c r="B670" s="61"/>
    </row>
    <row r="671" spans="1:2" x14ac:dyDescent="0.25">
      <c r="A671" s="61"/>
      <c r="B671" s="61"/>
    </row>
    <row r="672" spans="1:2" x14ac:dyDescent="0.25">
      <c r="A672" s="61"/>
      <c r="B672" s="61"/>
    </row>
    <row r="673" spans="1:2" x14ac:dyDescent="0.25">
      <c r="A673" s="61"/>
      <c r="B673" s="61"/>
    </row>
    <row r="674" spans="1:2" x14ac:dyDescent="0.25">
      <c r="A674" s="61"/>
      <c r="B674" s="61"/>
    </row>
    <row r="675" spans="1:2" x14ac:dyDescent="0.25">
      <c r="A675" s="61"/>
      <c r="B675" s="61"/>
    </row>
    <row r="676" spans="1:2" x14ac:dyDescent="0.25">
      <c r="A676" s="61"/>
      <c r="B676" s="61"/>
    </row>
    <row r="677" spans="1:2" x14ac:dyDescent="0.25">
      <c r="A677" s="61"/>
      <c r="B677" s="61"/>
    </row>
    <row r="678" spans="1:2" x14ac:dyDescent="0.25">
      <c r="A678" s="61"/>
      <c r="B678" s="61"/>
    </row>
    <row r="679" spans="1:2" x14ac:dyDescent="0.25">
      <c r="A679" s="61"/>
      <c r="B679" s="61"/>
    </row>
    <row r="680" spans="1:2" x14ac:dyDescent="0.25">
      <c r="A680" s="61"/>
      <c r="B680" s="61"/>
    </row>
    <row r="681" spans="1:2" x14ac:dyDescent="0.25">
      <c r="A681" s="61"/>
      <c r="B681" s="61"/>
    </row>
    <row r="682" spans="1:2" x14ac:dyDescent="0.25">
      <c r="A682" s="61"/>
      <c r="B682" s="61"/>
    </row>
    <row r="683" spans="1:2" x14ac:dyDescent="0.25">
      <c r="A683" s="61"/>
      <c r="B683" s="61"/>
    </row>
    <row r="684" spans="1:2" x14ac:dyDescent="0.25">
      <c r="A684" s="61"/>
      <c r="B684" s="61"/>
    </row>
    <row r="685" spans="1:2" x14ac:dyDescent="0.25">
      <c r="A685" s="61"/>
      <c r="B685" s="61"/>
    </row>
    <row r="686" spans="1:2" x14ac:dyDescent="0.25">
      <c r="A686" s="61"/>
      <c r="B686" s="61"/>
    </row>
    <row r="687" spans="1:2" x14ac:dyDescent="0.25">
      <c r="A687" s="61"/>
      <c r="B687" s="61"/>
    </row>
    <row r="688" spans="1:2" x14ac:dyDescent="0.25">
      <c r="A688" s="61"/>
      <c r="B688" s="61"/>
    </row>
    <row r="689" spans="1:2" x14ac:dyDescent="0.25">
      <c r="A689" s="61"/>
      <c r="B689" s="61"/>
    </row>
    <row r="690" spans="1:2" x14ac:dyDescent="0.25">
      <c r="A690" s="61"/>
      <c r="B690" s="61"/>
    </row>
    <row r="691" spans="1:2" x14ac:dyDescent="0.25">
      <c r="A691" s="61"/>
      <c r="B691" s="61"/>
    </row>
    <row r="692" spans="1:2" x14ac:dyDescent="0.25">
      <c r="A692" s="61"/>
      <c r="B692" s="61"/>
    </row>
    <row r="693" spans="1:2" x14ac:dyDescent="0.25">
      <c r="A693" s="61"/>
      <c r="B693" s="61"/>
    </row>
    <row r="694" spans="1:2" x14ac:dyDescent="0.25">
      <c r="A694" s="61"/>
      <c r="B694" s="61"/>
    </row>
    <row r="695" spans="1:2" x14ac:dyDescent="0.25">
      <c r="A695" s="61"/>
      <c r="B695" s="61"/>
    </row>
    <row r="696" spans="1:2" x14ac:dyDescent="0.25">
      <c r="A696" s="61"/>
      <c r="B696" s="61"/>
    </row>
    <row r="697" spans="1:2" x14ac:dyDescent="0.25">
      <c r="A697" s="61"/>
      <c r="B697" s="61"/>
    </row>
    <row r="698" spans="1:2" x14ac:dyDescent="0.25">
      <c r="A698" s="61"/>
      <c r="B698" s="61"/>
    </row>
    <row r="699" spans="1:2" x14ac:dyDescent="0.25">
      <c r="A699" s="61"/>
      <c r="B699" s="61"/>
    </row>
    <row r="700" spans="1:2" x14ac:dyDescent="0.25">
      <c r="A700" s="61"/>
      <c r="B700" s="61"/>
    </row>
    <row r="701" spans="1:2" x14ac:dyDescent="0.25">
      <c r="A701" s="61"/>
      <c r="B701" s="61"/>
    </row>
    <row r="702" spans="1:2" x14ac:dyDescent="0.25">
      <c r="A702" s="61"/>
      <c r="B702" s="61"/>
    </row>
    <row r="703" spans="1:2" x14ac:dyDescent="0.25">
      <c r="A703" s="61"/>
      <c r="B703" s="61"/>
    </row>
    <row r="704" spans="1:2" x14ac:dyDescent="0.25">
      <c r="A704" s="61"/>
      <c r="B704" s="61"/>
    </row>
    <row r="705" spans="1:2" x14ac:dyDescent="0.25">
      <c r="A705" s="61"/>
      <c r="B705" s="61"/>
    </row>
    <row r="706" spans="1:2" x14ac:dyDescent="0.25">
      <c r="A706" s="61"/>
      <c r="B706" s="61"/>
    </row>
    <row r="707" spans="1:2" x14ac:dyDescent="0.25">
      <c r="A707" s="61"/>
      <c r="B707" s="61"/>
    </row>
    <row r="708" spans="1:2" x14ac:dyDescent="0.25">
      <c r="A708" s="61"/>
      <c r="B708" s="61"/>
    </row>
    <row r="709" spans="1:2" x14ac:dyDescent="0.25">
      <c r="A709" s="61"/>
      <c r="B709" s="61"/>
    </row>
    <row r="710" spans="1:2" x14ac:dyDescent="0.25">
      <c r="A710" s="61"/>
      <c r="B710" s="61"/>
    </row>
    <row r="711" spans="1:2" x14ac:dyDescent="0.25">
      <c r="A711" s="61"/>
      <c r="B711" s="61"/>
    </row>
    <row r="712" spans="1:2" x14ac:dyDescent="0.25">
      <c r="A712" s="61"/>
      <c r="B712" s="61"/>
    </row>
    <row r="713" spans="1:2" x14ac:dyDescent="0.25">
      <c r="A713" s="61"/>
      <c r="B713" s="61"/>
    </row>
    <row r="714" spans="1:2" x14ac:dyDescent="0.25">
      <c r="A714" s="61"/>
      <c r="B714" s="61"/>
    </row>
    <row r="715" spans="1:2" x14ac:dyDescent="0.25">
      <c r="A715" s="61"/>
      <c r="B715" s="61"/>
    </row>
    <row r="716" spans="1:2" x14ac:dyDescent="0.25">
      <c r="A716" s="61"/>
      <c r="B716" s="61"/>
    </row>
    <row r="717" spans="1:2" x14ac:dyDescent="0.25">
      <c r="A717" s="61"/>
      <c r="B717" s="61"/>
    </row>
    <row r="718" spans="1:2" x14ac:dyDescent="0.25">
      <c r="A718" s="61"/>
      <c r="B718" s="61"/>
    </row>
    <row r="719" spans="1:2" x14ac:dyDescent="0.25">
      <c r="A719" s="61"/>
      <c r="B719" s="61"/>
    </row>
    <row r="720" spans="1:2" x14ac:dyDescent="0.25">
      <c r="A720" s="61"/>
      <c r="B720" s="61"/>
    </row>
    <row r="721" spans="1:2" x14ac:dyDescent="0.25">
      <c r="A721" s="61"/>
      <c r="B721" s="61"/>
    </row>
    <row r="722" spans="1:2" x14ac:dyDescent="0.25">
      <c r="A722" s="61"/>
      <c r="B722" s="61"/>
    </row>
    <row r="723" spans="1:2" x14ac:dyDescent="0.25">
      <c r="A723" s="61"/>
      <c r="B723" s="61"/>
    </row>
    <row r="724" spans="1:2" x14ac:dyDescent="0.25">
      <c r="A724" s="61"/>
      <c r="B724" s="61"/>
    </row>
    <row r="725" spans="1:2" x14ac:dyDescent="0.25">
      <c r="A725" s="61"/>
      <c r="B725" s="61"/>
    </row>
    <row r="726" spans="1:2" x14ac:dyDescent="0.25">
      <c r="A726" s="61"/>
      <c r="B726" s="61"/>
    </row>
    <row r="727" spans="1:2" x14ac:dyDescent="0.25">
      <c r="A727" s="61"/>
      <c r="B727" s="61"/>
    </row>
    <row r="728" spans="1:2" x14ac:dyDescent="0.25">
      <c r="A728" s="61"/>
      <c r="B728" s="61"/>
    </row>
    <row r="729" spans="1:2" x14ac:dyDescent="0.25">
      <c r="A729" s="61"/>
      <c r="B729" s="61"/>
    </row>
    <row r="730" spans="1:2" x14ac:dyDescent="0.25">
      <c r="A730" s="61"/>
      <c r="B730" s="61"/>
    </row>
    <row r="731" spans="1:2" x14ac:dyDescent="0.25">
      <c r="A731" s="61"/>
      <c r="B731" s="61"/>
    </row>
    <row r="732" spans="1:2" x14ac:dyDescent="0.25">
      <c r="A732" s="61"/>
      <c r="B732" s="61"/>
    </row>
    <row r="733" spans="1:2" x14ac:dyDescent="0.25">
      <c r="A733" s="61"/>
      <c r="B733" s="61"/>
    </row>
    <row r="734" spans="1:2" x14ac:dyDescent="0.25">
      <c r="A734" s="61"/>
      <c r="B734" s="61"/>
    </row>
    <row r="735" spans="1:2" x14ac:dyDescent="0.25">
      <c r="A735" s="61"/>
      <c r="B735" s="61"/>
    </row>
    <row r="736" spans="1:2" x14ac:dyDescent="0.25">
      <c r="A736" s="61"/>
      <c r="B736" s="61"/>
    </row>
    <row r="737" spans="1:2" x14ac:dyDescent="0.25">
      <c r="A737" s="61"/>
      <c r="B737" s="61"/>
    </row>
    <row r="738" spans="1:2" x14ac:dyDescent="0.25">
      <c r="A738" s="61"/>
      <c r="B738" s="61"/>
    </row>
    <row r="739" spans="1:2" x14ac:dyDescent="0.25">
      <c r="A739" s="61"/>
      <c r="B739" s="61"/>
    </row>
    <row r="740" spans="1:2" x14ac:dyDescent="0.25">
      <c r="A740" s="61"/>
      <c r="B740" s="61"/>
    </row>
    <row r="741" spans="1:2" x14ac:dyDescent="0.25">
      <c r="A741" s="61"/>
      <c r="B741" s="61"/>
    </row>
    <row r="742" spans="1:2" x14ac:dyDescent="0.25">
      <c r="A742" s="61"/>
      <c r="B742" s="61"/>
    </row>
    <row r="743" spans="1:2" x14ac:dyDescent="0.25">
      <c r="A743" s="61"/>
      <c r="B743" s="61"/>
    </row>
    <row r="744" spans="1:2" x14ac:dyDescent="0.25">
      <c r="A744" s="61"/>
      <c r="B744" s="61"/>
    </row>
    <row r="745" spans="1:2" x14ac:dyDescent="0.25">
      <c r="A745" s="61"/>
      <c r="B745" s="61"/>
    </row>
    <row r="746" spans="1:2" x14ac:dyDescent="0.25">
      <c r="A746" s="61"/>
      <c r="B746" s="61"/>
    </row>
    <row r="747" spans="1:2" x14ac:dyDescent="0.25">
      <c r="A747" s="61"/>
      <c r="B747" s="61"/>
    </row>
    <row r="748" spans="1:2" x14ac:dyDescent="0.25">
      <c r="A748" s="61"/>
      <c r="B748" s="61"/>
    </row>
    <row r="749" spans="1:2" x14ac:dyDescent="0.25">
      <c r="A749" s="61"/>
      <c r="B749" s="61"/>
    </row>
    <row r="750" spans="1:2" x14ac:dyDescent="0.25">
      <c r="A750" s="61"/>
      <c r="B750" s="61"/>
    </row>
    <row r="751" spans="1:2" x14ac:dyDescent="0.25">
      <c r="A751" s="61"/>
      <c r="B751" s="61"/>
    </row>
    <row r="752" spans="1:2" x14ac:dyDescent="0.25">
      <c r="A752" s="61"/>
      <c r="B752" s="61"/>
    </row>
    <row r="753" spans="1:2" x14ac:dyDescent="0.25">
      <c r="A753" s="61"/>
      <c r="B753" s="61"/>
    </row>
    <row r="754" spans="1:2" x14ac:dyDescent="0.25">
      <c r="A754" s="61"/>
      <c r="B754" s="61"/>
    </row>
    <row r="755" spans="1:2" x14ac:dyDescent="0.25">
      <c r="A755" s="61"/>
      <c r="B755" s="61"/>
    </row>
    <row r="756" spans="1:2" x14ac:dyDescent="0.25">
      <c r="A756" s="61"/>
      <c r="B756" s="61"/>
    </row>
    <row r="757" spans="1:2" x14ac:dyDescent="0.25">
      <c r="A757" s="61"/>
      <c r="B757" s="61"/>
    </row>
    <row r="758" spans="1:2" x14ac:dyDescent="0.25">
      <c r="A758" s="61"/>
      <c r="B758" s="61"/>
    </row>
    <row r="759" spans="1:2" x14ac:dyDescent="0.25">
      <c r="A759" s="61"/>
      <c r="B759" s="61"/>
    </row>
    <row r="760" spans="1:2" x14ac:dyDescent="0.25">
      <c r="A760" s="61"/>
      <c r="B760" s="61"/>
    </row>
    <row r="761" spans="1:2" x14ac:dyDescent="0.25">
      <c r="A761" s="61"/>
      <c r="B761" s="61"/>
    </row>
    <row r="762" spans="1:2" x14ac:dyDescent="0.25">
      <c r="A762" s="61"/>
      <c r="B762" s="61"/>
    </row>
    <row r="763" spans="1:2" x14ac:dyDescent="0.25">
      <c r="A763" s="61"/>
      <c r="B763" s="61"/>
    </row>
    <row r="764" spans="1:2" x14ac:dyDescent="0.25">
      <c r="A764" s="61"/>
      <c r="B764" s="61"/>
    </row>
    <row r="765" spans="1:2" x14ac:dyDescent="0.25">
      <c r="A765" s="61"/>
      <c r="B765" s="61"/>
    </row>
    <row r="766" spans="1:2" x14ac:dyDescent="0.25">
      <c r="A766" s="61"/>
      <c r="B766" s="61"/>
    </row>
    <row r="767" spans="1:2" x14ac:dyDescent="0.25">
      <c r="A767" s="61"/>
      <c r="B767" s="61"/>
    </row>
    <row r="768" spans="1:2" x14ac:dyDescent="0.25">
      <c r="A768" s="61"/>
      <c r="B768" s="61"/>
    </row>
    <row r="769" spans="1:2" x14ac:dyDescent="0.25">
      <c r="A769" s="61"/>
      <c r="B769" s="61"/>
    </row>
    <row r="770" spans="1:2" x14ac:dyDescent="0.25">
      <c r="A770" s="61"/>
      <c r="B770" s="61"/>
    </row>
    <row r="771" spans="1:2" x14ac:dyDescent="0.25">
      <c r="A771" s="61"/>
      <c r="B771" s="61"/>
    </row>
    <row r="772" spans="1:2" x14ac:dyDescent="0.25">
      <c r="A772" s="61"/>
      <c r="B772" s="61"/>
    </row>
    <row r="773" spans="1:2" x14ac:dyDescent="0.25">
      <c r="A773" s="61"/>
      <c r="B773" s="61"/>
    </row>
    <row r="774" spans="1:2" x14ac:dyDescent="0.25">
      <c r="A774" s="61"/>
      <c r="B774" s="61"/>
    </row>
    <row r="775" spans="1:2" x14ac:dyDescent="0.25">
      <c r="A775" s="61"/>
      <c r="B775" s="61"/>
    </row>
    <row r="776" spans="1:2" x14ac:dyDescent="0.25">
      <c r="A776" s="61"/>
      <c r="B776" s="61"/>
    </row>
    <row r="777" spans="1:2" x14ac:dyDescent="0.25">
      <c r="A777" s="61"/>
      <c r="B777" s="61"/>
    </row>
    <row r="778" spans="1:2" x14ac:dyDescent="0.25">
      <c r="A778" s="61"/>
      <c r="B778" s="61"/>
    </row>
    <row r="779" spans="1:2" x14ac:dyDescent="0.25">
      <c r="A779" s="61"/>
      <c r="B779" s="61"/>
    </row>
    <row r="780" spans="1:2" x14ac:dyDescent="0.25">
      <c r="A780" s="61"/>
      <c r="B780" s="61"/>
    </row>
    <row r="781" spans="1:2" x14ac:dyDescent="0.25">
      <c r="A781" s="61"/>
      <c r="B781" s="61"/>
    </row>
    <row r="782" spans="1:2" x14ac:dyDescent="0.25">
      <c r="A782" s="61"/>
      <c r="B782" s="61"/>
    </row>
    <row r="783" spans="1:2" x14ac:dyDescent="0.25">
      <c r="A783" s="61"/>
      <c r="B783" s="61"/>
    </row>
    <row r="784" spans="1:2" x14ac:dyDescent="0.25">
      <c r="A784" s="61"/>
      <c r="B784" s="61"/>
    </row>
    <row r="785" spans="1:2" x14ac:dyDescent="0.25">
      <c r="A785" s="61"/>
      <c r="B785" s="61"/>
    </row>
    <row r="786" spans="1:2" x14ac:dyDescent="0.25">
      <c r="A786" s="61"/>
      <c r="B786" s="61"/>
    </row>
    <row r="787" spans="1:2" x14ac:dyDescent="0.25">
      <c r="A787" s="61"/>
      <c r="B787" s="61"/>
    </row>
    <row r="788" spans="1:2" x14ac:dyDescent="0.25">
      <c r="A788" s="61"/>
      <c r="B788" s="61"/>
    </row>
    <row r="789" spans="1:2" x14ac:dyDescent="0.25">
      <c r="A789" s="61"/>
      <c r="B789" s="61"/>
    </row>
    <row r="790" spans="1:2" x14ac:dyDescent="0.25">
      <c r="A790" s="61"/>
      <c r="B790" s="61"/>
    </row>
    <row r="791" spans="1:2" x14ac:dyDescent="0.25">
      <c r="A791" s="61"/>
      <c r="B791" s="61"/>
    </row>
    <row r="792" spans="1:2" x14ac:dyDescent="0.25">
      <c r="A792" s="61"/>
      <c r="B792" s="61"/>
    </row>
    <row r="793" spans="1:2" x14ac:dyDescent="0.25">
      <c r="A793" s="61"/>
      <c r="B793" s="61"/>
    </row>
    <row r="794" spans="1:2" x14ac:dyDescent="0.25">
      <c r="A794" s="61"/>
      <c r="B794" s="61"/>
    </row>
    <row r="795" spans="1:2" x14ac:dyDescent="0.25">
      <c r="A795" s="61"/>
      <c r="B795" s="61"/>
    </row>
    <row r="796" spans="1:2" x14ac:dyDescent="0.25">
      <c r="A796" s="61"/>
      <c r="B796" s="61"/>
    </row>
    <row r="797" spans="1:2" x14ac:dyDescent="0.25">
      <c r="A797" s="61"/>
      <c r="B797" s="61"/>
    </row>
    <row r="798" spans="1:2" x14ac:dyDescent="0.25">
      <c r="A798" s="61"/>
      <c r="B798" s="61"/>
    </row>
    <row r="799" spans="1:2" x14ac:dyDescent="0.25">
      <c r="A799" s="61"/>
      <c r="B799" s="61"/>
    </row>
    <row r="800" spans="1:2" x14ac:dyDescent="0.25">
      <c r="A800" s="61"/>
      <c r="B800" s="61"/>
    </row>
    <row r="801" spans="1:2" x14ac:dyDescent="0.25">
      <c r="A801" s="61"/>
      <c r="B801" s="61"/>
    </row>
    <row r="802" spans="1:2" x14ac:dyDescent="0.25">
      <c r="A802" s="61"/>
      <c r="B802" s="61"/>
    </row>
    <row r="803" spans="1:2" x14ac:dyDescent="0.25">
      <c r="A803" s="61"/>
      <c r="B803" s="61"/>
    </row>
    <row r="804" spans="1:2" x14ac:dyDescent="0.25">
      <c r="A804" s="61"/>
      <c r="B804" s="61"/>
    </row>
    <row r="805" spans="1:2" x14ac:dyDescent="0.25">
      <c r="A805" s="61"/>
      <c r="B805" s="61"/>
    </row>
    <row r="806" spans="1:2" x14ac:dyDescent="0.25">
      <c r="A806" s="61"/>
      <c r="B806" s="61"/>
    </row>
    <row r="807" spans="1:2" x14ac:dyDescent="0.25">
      <c r="A807" s="61"/>
      <c r="B807" s="61"/>
    </row>
    <row r="808" spans="1:2" x14ac:dyDescent="0.25">
      <c r="A808" s="61"/>
      <c r="B808" s="61"/>
    </row>
    <row r="809" spans="1:2" x14ac:dyDescent="0.25">
      <c r="A809" s="61"/>
      <c r="B809" s="61"/>
    </row>
    <row r="810" spans="1:2" x14ac:dyDescent="0.25">
      <c r="A810" s="61"/>
      <c r="B810" s="61"/>
    </row>
    <row r="811" spans="1:2" x14ac:dyDescent="0.25">
      <c r="A811" s="61"/>
      <c r="B811" s="61"/>
    </row>
    <row r="812" spans="1:2" x14ac:dyDescent="0.25">
      <c r="A812" s="61"/>
      <c r="B812" s="61"/>
    </row>
    <row r="813" spans="1:2" x14ac:dyDescent="0.25">
      <c r="A813" s="61"/>
      <c r="B813" s="61"/>
    </row>
    <row r="814" spans="1:2" x14ac:dyDescent="0.25">
      <c r="A814" s="61"/>
      <c r="B814" s="61"/>
    </row>
    <row r="815" spans="1:2" x14ac:dyDescent="0.25">
      <c r="A815" s="61"/>
      <c r="B815" s="61"/>
    </row>
    <row r="816" spans="1:2" x14ac:dyDescent="0.25">
      <c r="A816" s="61"/>
      <c r="B816" s="61"/>
    </row>
    <row r="817" spans="1:2" x14ac:dyDescent="0.25">
      <c r="A817" s="61"/>
      <c r="B817" s="61"/>
    </row>
    <row r="818" spans="1:2" x14ac:dyDescent="0.25">
      <c r="A818" s="61"/>
      <c r="B818" s="61"/>
    </row>
    <row r="819" spans="1:2" x14ac:dyDescent="0.25">
      <c r="A819" s="61"/>
      <c r="B819" s="61"/>
    </row>
    <row r="820" spans="1:2" x14ac:dyDescent="0.25">
      <c r="A820" s="61"/>
      <c r="B820" s="61"/>
    </row>
    <row r="821" spans="1:2" x14ac:dyDescent="0.25">
      <c r="A821" s="61"/>
      <c r="B821" s="61"/>
    </row>
    <row r="822" spans="1:2" x14ac:dyDescent="0.25">
      <c r="A822" s="61"/>
      <c r="B822" s="61"/>
    </row>
    <row r="823" spans="1:2" x14ac:dyDescent="0.25">
      <c r="A823" s="61"/>
      <c r="B823" s="61"/>
    </row>
    <row r="824" spans="1:2" x14ac:dyDescent="0.25">
      <c r="A824" s="61"/>
      <c r="B824" s="61"/>
    </row>
    <row r="825" spans="1:2" x14ac:dyDescent="0.25">
      <c r="A825" s="61"/>
      <c r="B825" s="61"/>
    </row>
    <row r="826" spans="1:2" x14ac:dyDescent="0.25">
      <c r="A826" s="61"/>
      <c r="B826" s="61"/>
    </row>
    <row r="827" spans="1:2" x14ac:dyDescent="0.25">
      <c r="A827" s="61"/>
      <c r="B827" s="61"/>
    </row>
    <row r="828" spans="1:2" x14ac:dyDescent="0.25">
      <c r="A828" s="61"/>
      <c r="B828" s="61"/>
    </row>
    <row r="829" spans="1:2" x14ac:dyDescent="0.25">
      <c r="A829" s="61"/>
      <c r="B829" s="61"/>
    </row>
    <row r="830" spans="1:2" x14ac:dyDescent="0.25">
      <c r="A830" s="61"/>
      <c r="B830" s="61"/>
    </row>
    <row r="831" spans="1:2" x14ac:dyDescent="0.25">
      <c r="A831" s="61"/>
      <c r="B831" s="61"/>
    </row>
    <row r="832" spans="1:2" x14ac:dyDescent="0.25">
      <c r="A832" s="61"/>
      <c r="B832" s="61"/>
    </row>
    <row r="833" spans="1:2" x14ac:dyDescent="0.25">
      <c r="A833" s="61"/>
      <c r="B833" s="61"/>
    </row>
    <row r="834" spans="1:2" x14ac:dyDescent="0.25">
      <c r="A834" s="61"/>
      <c r="B834" s="61"/>
    </row>
    <row r="835" spans="1:2" x14ac:dyDescent="0.25">
      <c r="A835" s="61"/>
      <c r="B835" s="61"/>
    </row>
    <row r="836" spans="1:2" x14ac:dyDescent="0.25">
      <c r="A836" s="61"/>
      <c r="B836" s="61"/>
    </row>
    <row r="837" spans="1:2" x14ac:dyDescent="0.25">
      <c r="A837" s="61"/>
      <c r="B837" s="61"/>
    </row>
    <row r="838" spans="1:2" x14ac:dyDescent="0.25">
      <c r="A838" s="61"/>
      <c r="B838" s="61"/>
    </row>
    <row r="839" spans="1:2" x14ac:dyDescent="0.25">
      <c r="A839" s="61"/>
      <c r="B839" s="61"/>
    </row>
    <row r="840" spans="1:2" x14ac:dyDescent="0.25">
      <c r="A840" s="61"/>
      <c r="B840" s="61"/>
    </row>
    <row r="841" spans="1:2" x14ac:dyDescent="0.25">
      <c r="A841" s="61"/>
      <c r="B841" s="61"/>
    </row>
    <row r="842" spans="1:2" x14ac:dyDescent="0.25">
      <c r="A842" s="61"/>
      <c r="B842" s="61"/>
    </row>
    <row r="843" spans="1:2" x14ac:dyDescent="0.25">
      <c r="A843" s="61"/>
      <c r="B843" s="61"/>
    </row>
    <row r="844" spans="1:2" x14ac:dyDescent="0.25">
      <c r="A844" s="61"/>
      <c r="B844" s="61"/>
    </row>
    <row r="845" spans="1:2" x14ac:dyDescent="0.25">
      <c r="A845" s="61"/>
      <c r="B845" s="61"/>
    </row>
    <row r="846" spans="1:2" x14ac:dyDescent="0.25">
      <c r="A846" s="61"/>
      <c r="B846" s="61"/>
    </row>
    <row r="847" spans="1:2" x14ac:dyDescent="0.25">
      <c r="A847" s="61"/>
      <c r="B847" s="61"/>
    </row>
    <row r="848" spans="1:2" x14ac:dyDescent="0.25">
      <c r="A848" s="61"/>
      <c r="B848" s="61"/>
    </row>
    <row r="849" spans="1:2" x14ac:dyDescent="0.25">
      <c r="A849" s="61"/>
      <c r="B849" s="61"/>
    </row>
    <row r="850" spans="1:2" x14ac:dyDescent="0.25">
      <c r="A850" s="61"/>
      <c r="B850" s="61"/>
    </row>
    <row r="851" spans="1:2" x14ac:dyDescent="0.25">
      <c r="A851" s="61"/>
      <c r="B851" s="61"/>
    </row>
    <row r="852" spans="1:2" x14ac:dyDescent="0.25">
      <c r="A852" s="61"/>
      <c r="B852" s="61"/>
    </row>
    <row r="853" spans="1:2" x14ac:dyDescent="0.25">
      <c r="A853" s="61"/>
      <c r="B853" s="61"/>
    </row>
    <row r="854" spans="1:2" x14ac:dyDescent="0.25">
      <c r="A854" s="61"/>
      <c r="B854" s="61"/>
    </row>
    <row r="855" spans="1:2" x14ac:dyDescent="0.25">
      <c r="A855" s="61"/>
      <c r="B855" s="61"/>
    </row>
    <row r="856" spans="1:2" x14ac:dyDescent="0.25">
      <c r="A856" s="61"/>
      <c r="B856" s="61"/>
    </row>
    <row r="857" spans="1:2" x14ac:dyDescent="0.25">
      <c r="A857" s="61"/>
      <c r="B857" s="61"/>
    </row>
    <row r="858" spans="1:2" x14ac:dyDescent="0.25">
      <c r="A858" s="61"/>
      <c r="B858" s="61"/>
    </row>
    <row r="859" spans="1:2" x14ac:dyDescent="0.25">
      <c r="A859" s="61"/>
      <c r="B859" s="61"/>
    </row>
    <row r="860" spans="1:2" x14ac:dyDescent="0.25">
      <c r="A860" s="61"/>
      <c r="B860" s="61"/>
    </row>
    <row r="861" spans="1:2" x14ac:dyDescent="0.25">
      <c r="A861" s="61"/>
      <c r="B861" s="61"/>
    </row>
    <row r="862" spans="1:2" x14ac:dyDescent="0.25">
      <c r="A862" s="61"/>
      <c r="B862" s="61"/>
    </row>
    <row r="863" spans="1:2" x14ac:dyDescent="0.25">
      <c r="A863" s="61"/>
      <c r="B863" s="61"/>
    </row>
    <row r="864" spans="1:2" x14ac:dyDescent="0.25">
      <c r="A864" s="61"/>
      <c r="B864" s="61"/>
    </row>
    <row r="865" spans="1:2" x14ac:dyDescent="0.25">
      <c r="A865" s="61"/>
      <c r="B865" s="61"/>
    </row>
    <row r="866" spans="1:2" x14ac:dyDescent="0.25">
      <c r="A866" s="61"/>
      <c r="B866" s="61"/>
    </row>
    <row r="867" spans="1:2" x14ac:dyDescent="0.25">
      <c r="A867" s="61"/>
      <c r="B867" s="61"/>
    </row>
    <row r="868" spans="1:2" x14ac:dyDescent="0.25">
      <c r="A868" s="61"/>
      <c r="B868" s="61"/>
    </row>
    <row r="869" spans="1:2" x14ac:dyDescent="0.25">
      <c r="A869" s="61"/>
      <c r="B869" s="61"/>
    </row>
    <row r="870" spans="1:2" x14ac:dyDescent="0.25">
      <c r="A870" s="61"/>
      <c r="B870" s="61"/>
    </row>
    <row r="871" spans="1:2" x14ac:dyDescent="0.25">
      <c r="A871" s="61"/>
      <c r="B871" s="61"/>
    </row>
    <row r="872" spans="1:2" x14ac:dyDescent="0.25">
      <c r="A872" s="61"/>
      <c r="B872" s="61"/>
    </row>
    <row r="873" spans="1:2" x14ac:dyDescent="0.25">
      <c r="A873" s="61"/>
      <c r="B873" s="61"/>
    </row>
    <row r="874" spans="1:2" x14ac:dyDescent="0.25">
      <c r="A874" s="61"/>
      <c r="B874" s="61"/>
    </row>
    <row r="875" spans="1:2" x14ac:dyDescent="0.25">
      <c r="A875" s="61"/>
      <c r="B875" s="61"/>
    </row>
    <row r="876" spans="1:2" x14ac:dyDescent="0.25">
      <c r="A876" s="61"/>
      <c r="B876" s="61"/>
    </row>
    <row r="877" spans="1:2" x14ac:dyDescent="0.25">
      <c r="A877" s="61"/>
      <c r="B877" s="61"/>
    </row>
    <row r="878" spans="1:2" x14ac:dyDescent="0.25">
      <c r="A878" s="61"/>
      <c r="B878" s="61"/>
    </row>
    <row r="879" spans="1:2" x14ac:dyDescent="0.25">
      <c r="A879" s="61"/>
      <c r="B879" s="61"/>
    </row>
    <row r="880" spans="1:2" x14ac:dyDescent="0.25">
      <c r="A880" s="61"/>
      <c r="B880" s="61"/>
    </row>
    <row r="881" spans="1:2" x14ac:dyDescent="0.25">
      <c r="A881" s="61"/>
      <c r="B881" s="61"/>
    </row>
    <row r="882" spans="1:2" x14ac:dyDescent="0.25">
      <c r="A882" s="61"/>
      <c r="B882" s="61"/>
    </row>
    <row r="883" spans="1:2" x14ac:dyDescent="0.25">
      <c r="A883" s="61"/>
      <c r="B883" s="61"/>
    </row>
    <row r="884" spans="1:2" x14ac:dyDescent="0.25">
      <c r="A884" s="61"/>
      <c r="B884" s="61"/>
    </row>
    <row r="885" spans="1:2" x14ac:dyDescent="0.25">
      <c r="A885" s="61"/>
      <c r="B885" s="61"/>
    </row>
    <row r="886" spans="1:2" x14ac:dyDescent="0.25">
      <c r="A886" s="61"/>
      <c r="B886" s="61"/>
    </row>
    <row r="887" spans="1:2" x14ac:dyDescent="0.25">
      <c r="A887" s="61"/>
      <c r="B887" s="61"/>
    </row>
    <row r="888" spans="1:2" x14ac:dyDescent="0.25">
      <c r="A888" s="61"/>
      <c r="B888" s="61"/>
    </row>
    <row r="889" spans="1:2" x14ac:dyDescent="0.25">
      <c r="A889" s="61"/>
      <c r="B889" s="61"/>
    </row>
    <row r="890" spans="1:2" x14ac:dyDescent="0.25">
      <c r="A890" s="61"/>
      <c r="B890" s="61"/>
    </row>
    <row r="891" spans="1:2" x14ac:dyDescent="0.25">
      <c r="A891" s="61"/>
      <c r="B891" s="61"/>
    </row>
    <row r="892" spans="1:2" x14ac:dyDescent="0.25">
      <c r="A892" s="61"/>
      <c r="B892" s="61"/>
    </row>
    <row r="893" spans="1:2" x14ac:dyDescent="0.25">
      <c r="A893" s="61"/>
      <c r="B893" s="61"/>
    </row>
    <row r="894" spans="1:2" x14ac:dyDescent="0.25">
      <c r="A894" s="61"/>
      <c r="B894" s="61"/>
    </row>
    <row r="895" spans="1:2" x14ac:dyDescent="0.25">
      <c r="A895" s="61"/>
      <c r="B895" s="61"/>
    </row>
    <row r="896" spans="1:2" x14ac:dyDescent="0.25">
      <c r="A896" s="61"/>
      <c r="B896" s="61"/>
    </row>
    <row r="897" spans="1:2" x14ac:dyDescent="0.25">
      <c r="A897" s="61"/>
      <c r="B897" s="61"/>
    </row>
    <row r="898" spans="1:2" x14ac:dyDescent="0.25">
      <c r="A898" s="61"/>
      <c r="B898" s="61"/>
    </row>
    <row r="899" spans="1:2" x14ac:dyDescent="0.25">
      <c r="A899" s="61"/>
      <c r="B899" s="61"/>
    </row>
    <row r="900" spans="1:2" x14ac:dyDescent="0.25">
      <c r="A900" s="61"/>
      <c r="B900" s="61"/>
    </row>
    <row r="901" spans="1:2" x14ac:dyDescent="0.25">
      <c r="A901" s="61"/>
      <c r="B901" s="61"/>
    </row>
    <row r="902" spans="1:2" x14ac:dyDescent="0.25">
      <c r="A902" s="61"/>
      <c r="B902" s="61"/>
    </row>
    <row r="903" spans="1:2" x14ac:dyDescent="0.25">
      <c r="A903" s="61"/>
      <c r="B903" s="61"/>
    </row>
    <row r="904" spans="1:2" x14ac:dyDescent="0.25">
      <c r="A904" s="61"/>
      <c r="B904" s="61"/>
    </row>
    <row r="905" spans="1:2" x14ac:dyDescent="0.25">
      <c r="A905" s="61"/>
      <c r="B905" s="61"/>
    </row>
    <row r="906" spans="1:2" x14ac:dyDescent="0.25">
      <c r="A906" s="61"/>
      <c r="B906" s="61"/>
    </row>
    <row r="907" spans="1:2" x14ac:dyDescent="0.25">
      <c r="A907" s="61"/>
      <c r="B907" s="61"/>
    </row>
    <row r="908" spans="1:2" x14ac:dyDescent="0.25">
      <c r="A908" s="61"/>
      <c r="B908" s="61"/>
    </row>
    <row r="909" spans="1:2" x14ac:dyDescent="0.25">
      <c r="A909" s="61"/>
      <c r="B909" s="61"/>
    </row>
    <row r="910" spans="1:2" x14ac:dyDescent="0.25">
      <c r="A910" s="61"/>
      <c r="B910" s="61"/>
    </row>
    <row r="911" spans="1:2" x14ac:dyDescent="0.25">
      <c r="A911" s="61"/>
      <c r="B911" s="61"/>
    </row>
    <row r="912" spans="1:2" x14ac:dyDescent="0.25">
      <c r="A912" s="61"/>
      <c r="B912" s="61"/>
    </row>
    <row r="913" spans="1:2" x14ac:dyDescent="0.25">
      <c r="A913" s="61"/>
      <c r="B913" s="61"/>
    </row>
    <row r="914" spans="1:2" x14ac:dyDescent="0.25">
      <c r="A914" s="61"/>
      <c r="B914" s="61"/>
    </row>
    <row r="915" spans="1:2" x14ac:dyDescent="0.25">
      <c r="A915" s="61"/>
      <c r="B915" s="61"/>
    </row>
    <row r="916" spans="1:2" x14ac:dyDescent="0.25">
      <c r="A916" s="61"/>
      <c r="B916" s="61"/>
    </row>
    <row r="917" spans="1:2" x14ac:dyDescent="0.25">
      <c r="A917" s="61"/>
      <c r="B917" s="61"/>
    </row>
    <row r="918" spans="1:2" x14ac:dyDescent="0.25">
      <c r="A918" s="61"/>
      <c r="B918" s="61"/>
    </row>
    <row r="919" spans="1:2" x14ac:dyDescent="0.25">
      <c r="A919" s="61"/>
      <c r="B919" s="61"/>
    </row>
    <row r="920" spans="1:2" x14ac:dyDescent="0.25">
      <c r="A920" s="61"/>
      <c r="B920" s="61"/>
    </row>
    <row r="921" spans="1:2" x14ac:dyDescent="0.25">
      <c r="A921" s="61"/>
      <c r="B921" s="61"/>
    </row>
    <row r="922" spans="1:2" x14ac:dyDescent="0.25">
      <c r="A922" s="61"/>
      <c r="B922" s="61"/>
    </row>
    <row r="923" spans="1:2" x14ac:dyDescent="0.25">
      <c r="A923" s="61"/>
      <c r="B923" s="61"/>
    </row>
    <row r="924" spans="1:2" x14ac:dyDescent="0.25">
      <c r="A924" s="61"/>
      <c r="B924" s="61"/>
    </row>
    <row r="925" spans="1:2" x14ac:dyDescent="0.25">
      <c r="A925" s="61"/>
      <c r="B925" s="61"/>
    </row>
    <row r="926" spans="1:2" x14ac:dyDescent="0.25">
      <c r="A926" s="61"/>
      <c r="B926" s="61"/>
    </row>
    <row r="927" spans="1:2" x14ac:dyDescent="0.25">
      <c r="A927" s="61"/>
      <c r="B927" s="61"/>
    </row>
    <row r="928" spans="1:2" x14ac:dyDescent="0.25">
      <c r="A928" s="61"/>
      <c r="B928" s="61"/>
    </row>
    <row r="929" spans="1:2" x14ac:dyDescent="0.25">
      <c r="A929" s="61"/>
      <c r="B929" s="61"/>
    </row>
    <row r="930" spans="1:2" x14ac:dyDescent="0.25">
      <c r="A930" s="61"/>
      <c r="B930" s="61"/>
    </row>
    <row r="931" spans="1:2" x14ac:dyDescent="0.25">
      <c r="A931" s="61"/>
      <c r="B931" s="61"/>
    </row>
    <row r="932" spans="1:2" x14ac:dyDescent="0.25">
      <c r="A932" s="61"/>
      <c r="B932" s="61"/>
    </row>
    <row r="933" spans="1:2" x14ac:dyDescent="0.25">
      <c r="A933" s="61"/>
      <c r="B933" s="61"/>
    </row>
    <row r="934" spans="1:2" x14ac:dyDescent="0.25">
      <c r="A934" s="61"/>
      <c r="B934" s="61"/>
    </row>
    <row r="935" spans="1:2" x14ac:dyDescent="0.25">
      <c r="A935" s="61"/>
      <c r="B935" s="61"/>
    </row>
    <row r="936" spans="1:2" x14ac:dyDescent="0.25">
      <c r="A936" s="61"/>
      <c r="B936" s="61"/>
    </row>
    <row r="937" spans="1:2" x14ac:dyDescent="0.25">
      <c r="A937" s="61"/>
      <c r="B937" s="61"/>
    </row>
    <row r="938" spans="1:2" x14ac:dyDescent="0.25">
      <c r="A938" s="61"/>
      <c r="B938" s="61"/>
    </row>
    <row r="939" spans="1:2" x14ac:dyDescent="0.25">
      <c r="A939" s="61"/>
      <c r="B939" s="61"/>
    </row>
    <row r="940" spans="1:2" x14ac:dyDescent="0.25">
      <c r="A940" s="61"/>
      <c r="B940" s="61"/>
    </row>
    <row r="941" spans="1:2" x14ac:dyDescent="0.25">
      <c r="A941" s="61"/>
      <c r="B941" s="61"/>
    </row>
    <row r="942" spans="1:2" x14ac:dyDescent="0.25">
      <c r="A942" s="61"/>
      <c r="B942" s="61"/>
    </row>
    <row r="943" spans="1:2" x14ac:dyDescent="0.25">
      <c r="A943" s="61"/>
      <c r="B943" s="61"/>
    </row>
    <row r="944" spans="1:2" x14ac:dyDescent="0.25">
      <c r="A944" s="61"/>
      <c r="B944" s="61"/>
    </row>
    <row r="945" spans="1:2" x14ac:dyDescent="0.25">
      <c r="A945" s="61"/>
      <c r="B945" s="61"/>
    </row>
    <row r="946" spans="1:2" x14ac:dyDescent="0.25">
      <c r="A946" s="61"/>
      <c r="B946" s="61"/>
    </row>
    <row r="947" spans="1:2" x14ac:dyDescent="0.25">
      <c r="A947" s="61"/>
      <c r="B947" s="61"/>
    </row>
    <row r="948" spans="1:2" x14ac:dyDescent="0.25">
      <c r="A948" s="61"/>
      <c r="B948" s="61"/>
    </row>
    <row r="949" spans="1:2" x14ac:dyDescent="0.25">
      <c r="A949" s="61"/>
      <c r="B949" s="61"/>
    </row>
    <row r="950" spans="1:2" x14ac:dyDescent="0.25">
      <c r="A950" s="61"/>
      <c r="B950" s="61"/>
    </row>
    <row r="951" spans="1:2" x14ac:dyDescent="0.25">
      <c r="A951" s="61"/>
      <c r="B951" s="61"/>
    </row>
    <row r="952" spans="1:2" x14ac:dyDescent="0.25">
      <c r="A952" s="61"/>
      <c r="B952" s="61"/>
    </row>
    <row r="953" spans="1:2" x14ac:dyDescent="0.25">
      <c r="A953" s="61"/>
      <c r="B953" s="61"/>
    </row>
    <row r="954" spans="1:2" x14ac:dyDescent="0.25">
      <c r="A954" s="61"/>
      <c r="B954" s="61"/>
    </row>
    <row r="955" spans="1:2" x14ac:dyDescent="0.25">
      <c r="A955" s="61"/>
      <c r="B955" s="61"/>
    </row>
    <row r="956" spans="1:2" x14ac:dyDescent="0.25">
      <c r="A956" s="61"/>
      <c r="B956" s="61"/>
    </row>
    <row r="957" spans="1:2" x14ac:dyDescent="0.25">
      <c r="A957" s="61"/>
      <c r="B957" s="61"/>
    </row>
    <row r="958" spans="1:2" x14ac:dyDescent="0.25">
      <c r="A958" s="61"/>
      <c r="B958" s="61"/>
    </row>
    <row r="959" spans="1:2" x14ac:dyDescent="0.25">
      <c r="A959" s="61"/>
      <c r="B959" s="61"/>
    </row>
    <row r="960" spans="1:2" x14ac:dyDescent="0.25">
      <c r="A960" s="61"/>
      <c r="B960" s="61"/>
    </row>
    <row r="961" spans="1:2" x14ac:dyDescent="0.25">
      <c r="A961" s="61"/>
      <c r="B961" s="61"/>
    </row>
    <row r="962" spans="1:2" x14ac:dyDescent="0.25">
      <c r="A962" s="61"/>
      <c r="B962" s="61"/>
    </row>
    <row r="963" spans="1:2" x14ac:dyDescent="0.25">
      <c r="A963" s="61"/>
      <c r="B963" s="61"/>
    </row>
    <row r="964" spans="1:2" x14ac:dyDescent="0.25">
      <c r="A964" s="61"/>
      <c r="B964" s="61"/>
    </row>
    <row r="965" spans="1:2" x14ac:dyDescent="0.25">
      <c r="A965" s="61"/>
      <c r="B965" s="61"/>
    </row>
    <row r="966" spans="1:2" x14ac:dyDescent="0.25">
      <c r="A966" s="61"/>
      <c r="B966" s="61"/>
    </row>
    <row r="967" spans="1:2" x14ac:dyDescent="0.25">
      <c r="A967" s="61"/>
      <c r="B967" s="61"/>
    </row>
    <row r="968" spans="1:2" x14ac:dyDescent="0.25">
      <c r="A968" s="61"/>
      <c r="B968" s="61"/>
    </row>
    <row r="969" spans="1:2" x14ac:dyDescent="0.25">
      <c r="A969" s="61"/>
      <c r="B969" s="61"/>
    </row>
    <row r="970" spans="1:2" x14ac:dyDescent="0.25">
      <c r="A970" s="61"/>
      <c r="B970" s="61"/>
    </row>
    <row r="971" spans="1:2" x14ac:dyDescent="0.25">
      <c r="A971" s="61"/>
      <c r="B971" s="61"/>
    </row>
    <row r="972" spans="1:2" x14ac:dyDescent="0.25">
      <c r="A972" s="61"/>
      <c r="B972" s="61"/>
    </row>
    <row r="973" spans="1:2" x14ac:dyDescent="0.25">
      <c r="A973" s="61"/>
      <c r="B973" s="61"/>
    </row>
    <row r="974" spans="1:2" x14ac:dyDescent="0.25">
      <c r="A974" s="61"/>
      <c r="B974" s="61"/>
    </row>
    <row r="975" spans="1:2" x14ac:dyDescent="0.25">
      <c r="A975" s="61"/>
      <c r="B975" s="61"/>
    </row>
    <row r="976" spans="1:2" x14ac:dyDescent="0.25">
      <c r="A976" s="61"/>
      <c r="B976" s="61"/>
    </row>
    <row r="977" spans="1:2" x14ac:dyDescent="0.25">
      <c r="A977" s="61"/>
      <c r="B977" s="61"/>
    </row>
    <row r="978" spans="1:2" x14ac:dyDescent="0.25">
      <c r="A978" s="61"/>
      <c r="B978" s="61"/>
    </row>
    <row r="979" spans="1:2" x14ac:dyDescent="0.25">
      <c r="A979" s="61"/>
      <c r="B979" s="61"/>
    </row>
    <row r="980" spans="1:2" x14ac:dyDescent="0.25">
      <c r="A980" s="61"/>
      <c r="B980" s="61"/>
    </row>
    <row r="981" spans="1:2" x14ac:dyDescent="0.25">
      <c r="A981" s="61"/>
      <c r="B981" s="61"/>
    </row>
    <row r="982" spans="1:2" x14ac:dyDescent="0.25">
      <c r="A982" s="61"/>
      <c r="B982" s="61"/>
    </row>
    <row r="983" spans="1:2" x14ac:dyDescent="0.25">
      <c r="A983" s="61"/>
      <c r="B983" s="61"/>
    </row>
    <row r="984" spans="1:2" x14ac:dyDescent="0.25">
      <c r="A984" s="61"/>
      <c r="B984" s="61"/>
    </row>
    <row r="985" spans="1:2" x14ac:dyDescent="0.25">
      <c r="A985" s="61"/>
      <c r="B985" s="61"/>
    </row>
    <row r="986" spans="1:2" x14ac:dyDescent="0.25">
      <c r="A986" s="61"/>
      <c r="B986" s="61"/>
    </row>
    <row r="987" spans="1:2" x14ac:dyDescent="0.25">
      <c r="A987" s="61"/>
      <c r="B987" s="61"/>
    </row>
    <row r="988" spans="1:2" x14ac:dyDescent="0.25">
      <c r="A988" s="61"/>
      <c r="B988" s="61"/>
    </row>
    <row r="989" spans="1:2" x14ac:dyDescent="0.25">
      <c r="A989" s="61"/>
      <c r="B989" s="61"/>
    </row>
    <row r="990" spans="1:2" x14ac:dyDescent="0.25">
      <c r="A990" s="61"/>
      <c r="B990" s="61"/>
    </row>
    <row r="991" spans="1:2" x14ac:dyDescent="0.25">
      <c r="A991" s="61"/>
      <c r="B991" s="61"/>
    </row>
    <row r="992" spans="1:2" x14ac:dyDescent="0.25">
      <c r="A992" s="61"/>
      <c r="B992" s="61"/>
    </row>
    <row r="993" spans="1:2" x14ac:dyDescent="0.25">
      <c r="A993" s="61"/>
      <c r="B993" s="61"/>
    </row>
    <row r="994" spans="1:2" x14ac:dyDescent="0.25">
      <c r="A994" s="61"/>
      <c r="B994" s="61"/>
    </row>
    <row r="995" spans="1:2" x14ac:dyDescent="0.25">
      <c r="A995" s="61"/>
      <c r="B995" s="61"/>
    </row>
    <row r="996" spans="1:2" x14ac:dyDescent="0.25">
      <c r="A996" s="61"/>
      <c r="B996" s="61"/>
    </row>
    <row r="997" spans="1:2" x14ac:dyDescent="0.25">
      <c r="A997" s="61"/>
      <c r="B997" s="61"/>
    </row>
    <row r="998" spans="1:2" x14ac:dyDescent="0.25">
      <c r="A998" s="61"/>
      <c r="B998" s="61"/>
    </row>
    <row r="999" spans="1:2" x14ac:dyDescent="0.25">
      <c r="A999" s="61"/>
      <c r="B999" s="6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48BA77-9F28-485B-AD33-3E8B443FA7B0}">
  <dimension ref="A1:B20"/>
  <sheetViews>
    <sheetView workbookViewId="0">
      <pane ySplit="1" topLeftCell="A2" activePane="bottomLeft" state="frozen"/>
      <selection pane="bottomLeft" activeCell="A5" sqref="A5"/>
    </sheetView>
  </sheetViews>
  <sheetFormatPr defaultRowHeight="15" x14ac:dyDescent="0.25"/>
  <cols>
    <col min="1" max="1" width="158" style="2" customWidth="1"/>
  </cols>
  <sheetData>
    <row r="1" spans="1:2" ht="21" x14ac:dyDescent="0.35">
      <c r="A1" s="3" t="s">
        <v>351</v>
      </c>
    </row>
    <row r="2" spans="1:2" x14ac:dyDescent="0.25">
      <c r="A2" s="45" t="s">
        <v>387</v>
      </c>
    </row>
    <row r="3" spans="1:2" ht="30" x14ac:dyDescent="0.25">
      <c r="A3" s="46" t="s">
        <v>345</v>
      </c>
    </row>
    <row r="4" spans="1:2" ht="45" x14ac:dyDescent="0.25">
      <c r="A4" s="47" t="s">
        <v>353</v>
      </c>
      <c r="B4" t="s">
        <v>390</v>
      </c>
    </row>
    <row r="5" spans="1:2" x14ac:dyDescent="0.25">
      <c r="A5" s="47" t="s">
        <v>346</v>
      </c>
      <c r="B5" t="s">
        <v>390</v>
      </c>
    </row>
    <row r="6" spans="1:2" x14ac:dyDescent="0.25">
      <c r="A6" s="47" t="s">
        <v>347</v>
      </c>
      <c r="B6" t="s">
        <v>389</v>
      </c>
    </row>
    <row r="7" spans="1:2" x14ac:dyDescent="0.25">
      <c r="A7" s="46" t="s">
        <v>348</v>
      </c>
    </row>
    <row r="8" spans="1:2" x14ac:dyDescent="0.25">
      <c r="A8" s="46" t="s">
        <v>352</v>
      </c>
    </row>
    <row r="9" spans="1:2" x14ac:dyDescent="0.25">
      <c r="A9" s="46" t="s">
        <v>354</v>
      </c>
    </row>
    <row r="10" spans="1:2" x14ac:dyDescent="0.25">
      <c r="A10" s="46" t="s">
        <v>355</v>
      </c>
    </row>
    <row r="11" spans="1:2" x14ac:dyDescent="0.25">
      <c r="A11" s="46" t="s">
        <v>349</v>
      </c>
    </row>
    <row r="12" spans="1:2" x14ac:dyDescent="0.25">
      <c r="A12" s="46" t="s">
        <v>350</v>
      </c>
    </row>
    <row r="13" spans="1:2" x14ac:dyDescent="0.25">
      <c r="A13" s="47" t="s">
        <v>392</v>
      </c>
      <c r="B13" t="s">
        <v>393</v>
      </c>
    </row>
    <row r="14" spans="1:2" x14ac:dyDescent="0.25">
      <c r="A14" s="47"/>
    </row>
    <row r="16" spans="1:2" x14ac:dyDescent="0.25">
      <c r="A16" s="23" t="s">
        <v>365</v>
      </c>
    </row>
    <row r="20" spans="1:1" x14ac:dyDescent="0.25">
      <c r="A20" s="47" t="s">
        <v>347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07337-7AEB-405E-85E2-1CC9AF7F7939}">
  <sheetPr>
    <tabColor theme="5" tint="0.39997558519241921"/>
  </sheetPr>
  <dimension ref="A1:M14"/>
  <sheetViews>
    <sheetView showGridLines="0" workbookViewId="0">
      <selection activeCell="P1" sqref="P1"/>
    </sheetView>
  </sheetViews>
  <sheetFormatPr defaultRowHeight="15" x14ac:dyDescent="0.25"/>
  <cols>
    <col min="1" max="1" width="15.5703125" bestFit="1" customWidth="1"/>
    <col min="2" max="2" width="14.42578125" customWidth="1"/>
    <col min="3" max="3" width="15.5703125" customWidth="1"/>
    <col min="10" max="10" width="27.85546875" bestFit="1" customWidth="1"/>
    <col min="11" max="11" width="40" bestFit="1" customWidth="1"/>
    <col min="12" max="12" width="33" bestFit="1" customWidth="1"/>
    <col min="13" max="13" width="23" bestFit="1" customWidth="1"/>
  </cols>
  <sheetData>
    <row r="1" spans="1:13" ht="75" x14ac:dyDescent="0.25">
      <c r="A1" s="67" t="s">
        <v>6</v>
      </c>
      <c r="B1" s="67" t="s">
        <v>411</v>
      </c>
      <c r="C1" s="67" t="s">
        <v>379</v>
      </c>
      <c r="E1" s="62"/>
      <c r="J1" s="24" t="s">
        <v>376</v>
      </c>
      <c r="K1" t="s">
        <v>411</v>
      </c>
      <c r="L1" t="s">
        <v>379</v>
      </c>
      <c r="M1" t="s">
        <v>408</v>
      </c>
    </row>
    <row r="2" spans="1:13" x14ac:dyDescent="0.25">
      <c r="A2" s="68" t="s">
        <v>36</v>
      </c>
      <c r="B2" s="68">
        <v>78.074347826086964</v>
      </c>
      <c r="C2" s="68">
        <v>77.75826086956522</v>
      </c>
      <c r="E2" s="62"/>
      <c r="J2" s="63" t="s">
        <v>131</v>
      </c>
      <c r="K2" s="64">
        <v>89.433333333333337</v>
      </c>
      <c r="L2" s="64">
        <v>87.600000000000009</v>
      </c>
      <c r="M2" s="64">
        <v>3</v>
      </c>
    </row>
    <row r="3" spans="1:13" x14ac:dyDescent="0.25">
      <c r="A3" s="68" t="s">
        <v>73</v>
      </c>
      <c r="B3" s="68">
        <v>75.887500000000003</v>
      </c>
      <c r="C3" s="68">
        <v>73.237500000000011</v>
      </c>
      <c r="E3" s="62"/>
      <c r="J3" s="25" t="s">
        <v>92</v>
      </c>
      <c r="K3" s="65">
        <v>83</v>
      </c>
      <c r="L3" s="65">
        <v>85</v>
      </c>
      <c r="M3" s="65">
        <v>1</v>
      </c>
    </row>
    <row r="4" spans="1:13" x14ac:dyDescent="0.25">
      <c r="A4" s="68" t="s">
        <v>64</v>
      </c>
      <c r="B4" s="68">
        <v>74.8</v>
      </c>
      <c r="C4" s="68">
        <v>75.873571428571424</v>
      </c>
      <c r="E4" s="62"/>
      <c r="J4" s="25" t="s">
        <v>42</v>
      </c>
      <c r="K4" s="65">
        <v>80</v>
      </c>
      <c r="L4" s="65">
        <v>81</v>
      </c>
      <c r="M4" s="65">
        <v>1</v>
      </c>
    </row>
    <row r="5" spans="1:13" x14ac:dyDescent="0.25">
      <c r="A5" s="68" t="s">
        <v>39</v>
      </c>
      <c r="B5" s="68">
        <v>74.724736842105258</v>
      </c>
      <c r="C5" s="68">
        <v>75.618421052631575</v>
      </c>
      <c r="E5" s="62"/>
      <c r="J5" s="25" t="s">
        <v>36</v>
      </c>
      <c r="K5" s="65">
        <v>78.074347826086964</v>
      </c>
      <c r="L5" s="65">
        <v>77.75826086956522</v>
      </c>
      <c r="M5" s="65">
        <v>46</v>
      </c>
    </row>
    <row r="6" spans="1:13" x14ac:dyDescent="0.25">
      <c r="A6" s="68" t="s">
        <v>47</v>
      </c>
      <c r="B6" s="68">
        <v>74.667831325301179</v>
      </c>
      <c r="C6" s="68">
        <v>74.858554216867489</v>
      </c>
      <c r="E6" s="62"/>
      <c r="J6" s="25" t="s">
        <v>180</v>
      </c>
      <c r="K6" s="65">
        <v>78.066666666666663</v>
      </c>
      <c r="L6" s="65">
        <v>78.633333333333326</v>
      </c>
      <c r="M6" s="65">
        <v>3</v>
      </c>
    </row>
    <row r="7" spans="1:13" x14ac:dyDescent="0.25">
      <c r="A7" s="68" t="s">
        <v>56</v>
      </c>
      <c r="B7" s="68">
        <v>68.728130841121512</v>
      </c>
      <c r="C7" s="68">
        <v>71.323148148148164</v>
      </c>
      <c r="E7" s="62"/>
      <c r="J7" s="25" t="s">
        <v>299</v>
      </c>
      <c r="K7" s="65">
        <v>77</v>
      </c>
      <c r="L7" s="65">
        <v>83</v>
      </c>
      <c r="M7" s="65">
        <v>1</v>
      </c>
    </row>
    <row r="8" spans="1:13" x14ac:dyDescent="0.25">
      <c r="E8" s="62"/>
      <c r="F8" s="62"/>
      <c r="G8" s="62"/>
      <c r="H8" s="62"/>
      <c r="J8" s="25" t="s">
        <v>73</v>
      </c>
      <c r="K8" s="65">
        <v>75.887500000000003</v>
      </c>
      <c r="L8" s="65">
        <v>73.237500000000011</v>
      </c>
      <c r="M8" s="65">
        <v>8</v>
      </c>
    </row>
    <row r="9" spans="1:13" x14ac:dyDescent="0.25">
      <c r="E9" s="62"/>
      <c r="F9" s="62"/>
      <c r="G9" s="62"/>
      <c r="H9" s="62"/>
      <c r="J9" s="25" t="s">
        <v>64</v>
      </c>
      <c r="K9" s="65">
        <v>74.8</v>
      </c>
      <c r="L9" s="65">
        <v>75.873571428571424</v>
      </c>
      <c r="M9" s="65">
        <v>14</v>
      </c>
    </row>
    <row r="10" spans="1:13" x14ac:dyDescent="0.25">
      <c r="E10" s="62"/>
      <c r="F10" s="62"/>
      <c r="G10" s="62"/>
      <c r="H10" s="62"/>
      <c r="J10" s="25" t="s">
        <v>39</v>
      </c>
      <c r="K10" s="65">
        <v>74.724736842105258</v>
      </c>
      <c r="L10" s="65">
        <v>75.618421052631575</v>
      </c>
      <c r="M10" s="65">
        <v>19</v>
      </c>
    </row>
    <row r="11" spans="1:13" x14ac:dyDescent="0.25">
      <c r="E11" s="62"/>
      <c r="F11" s="62"/>
      <c r="G11" s="62"/>
      <c r="H11" s="62"/>
      <c r="J11" s="25" t="s">
        <v>47</v>
      </c>
      <c r="K11" s="65">
        <v>74.667831325301179</v>
      </c>
      <c r="L11" s="65">
        <v>74.858554216867489</v>
      </c>
      <c r="M11" s="65">
        <v>84</v>
      </c>
    </row>
    <row r="12" spans="1:13" x14ac:dyDescent="0.25">
      <c r="E12" s="62"/>
      <c r="F12" s="62"/>
      <c r="G12" s="62"/>
      <c r="H12" s="62"/>
      <c r="J12" s="25" t="s">
        <v>56</v>
      </c>
      <c r="K12" s="65">
        <v>68.728130841121512</v>
      </c>
      <c r="L12" s="65">
        <v>71.323148148148164</v>
      </c>
      <c r="M12" s="65">
        <v>108</v>
      </c>
    </row>
    <row r="13" spans="1:13" x14ac:dyDescent="0.25">
      <c r="E13" s="62"/>
      <c r="F13" s="62"/>
      <c r="G13" s="62"/>
      <c r="H13" s="62"/>
      <c r="J13" s="25" t="s">
        <v>172</v>
      </c>
      <c r="K13" s="65">
        <v>64.75</v>
      </c>
      <c r="L13" s="65">
        <v>65</v>
      </c>
      <c r="M13" s="65">
        <v>2</v>
      </c>
    </row>
    <row r="14" spans="1:13" x14ac:dyDescent="0.25">
      <c r="E14" s="62"/>
      <c r="F14" s="62"/>
      <c r="G14" s="62"/>
      <c r="H14" s="62"/>
      <c r="J14" s="25" t="s">
        <v>377</v>
      </c>
      <c r="K14" s="65">
        <v>73.225104166666682</v>
      </c>
      <c r="L14" s="65">
        <v>74.272986111111109</v>
      </c>
      <c r="M14" s="65">
        <v>290</v>
      </c>
    </row>
  </sheetData>
  <autoFilter ref="A1:C7" xr:uid="{46B07337-7AEB-405E-85E2-1CC9AF7F7939}">
    <sortState xmlns:xlrd2="http://schemas.microsoft.com/office/spreadsheetml/2017/richdata2" ref="A2:C7">
      <sortCondition descending="1" ref="B1:B7"/>
    </sortState>
  </autoFilter>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Contents</vt:lpstr>
      <vt:lpstr>Stats</vt:lpstr>
      <vt:lpstr>Year-wise Repairs Trend</vt:lpstr>
      <vt:lpstr>Perception Reality Gap</vt:lpstr>
      <vt:lpstr>TSM 2025 2024 Comparison</vt:lpstr>
      <vt:lpstr>Repairs vs Response_Time</vt:lpstr>
      <vt:lpstr>ASB vs Complaints</vt:lpstr>
      <vt:lpstr>HA Outperforms LA</vt:lpstr>
      <vt:lpstr>HomeSafe vs Neighbourhood</vt:lpstr>
      <vt:lpstr>Engagement vs Satisfaction</vt:lpstr>
      <vt:lpstr>DLO_Stats - Working</vt:lpstr>
      <vt:lpstr>HA_LA_DLO</vt:lpstr>
      <vt:lpstr>Content</vt:lpstr>
      <vt:lpstr>Overall Satis vs Repairs Satis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Ajay Shrivastava</dc:creator>
  <cp:lastModifiedBy>Ajay Shrivastava</cp:lastModifiedBy>
  <dcterms:created xsi:type="dcterms:W3CDTF">2025-07-14T05:46:51Z</dcterms:created>
  <dcterms:modified xsi:type="dcterms:W3CDTF">2025-07-16T12:40:05Z</dcterms:modified>
</cp:coreProperties>
</file>